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/>
  </bookViews>
  <sheets>
    <sheet name="Инструкция" sheetId="1" r:id="rId1"/>
    <sheet name="1А" sheetId="2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C4" i="21" l="1"/>
  <c r="C3" i="20"/>
  <c r="C5" i="19"/>
  <c r="C5" i="16"/>
  <c r="E6" i="10"/>
  <c r="C5" i="9"/>
  <c r="E4" i="9"/>
  <c r="C4" i="9"/>
  <c r="E3" i="9"/>
  <c r="C3" i="9"/>
  <c r="E2" i="9"/>
  <c r="B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<sst xmlns="http://schemas.openxmlformats.org/spreadsheetml/2006/main" count="456" uniqueCount="217">
  <si>
    <t>Предмет</t>
  </si>
  <si>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</si>
  <si>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Задание на 17.04.2020</t>
  </si>
  <si>
    <t>Ссылка на справочные материалы</t>
  </si>
  <si>
    <t>Сроки выполнения работы</t>
  </si>
  <si>
    <t>Контакты учителя                             (куда пересылается работа)</t>
  </si>
  <si>
    <t>Литературное чтение</t>
  </si>
  <si>
    <t>К. Чуковский «Федотка». О. Дриз «Привет». С.12-13</t>
  </si>
  <si>
    <t>Чтение</t>
  </si>
  <si>
    <t xml:space="preserve"> </t>
  </si>
  <si>
    <t>Эл.почта: 21.tanya.21@mail.ru или по номеру телефона вацап</t>
  </si>
  <si>
    <t>Русский язык</t>
  </si>
  <si>
    <t>стр. 7-11 ответы на вопросы</t>
  </si>
  <si>
    <t>«Звуки и буквы»С.47 упр.3,4; правило</t>
  </si>
  <si>
    <t>89882554643ватсап</t>
  </si>
  <si>
    <t>стр. 66,67 упр. 7,9</t>
  </si>
  <si>
    <t>Математика</t>
  </si>
  <si>
    <t>что.57 про.8-10,13</t>
  </si>
  <si>
    <t>музыка</t>
  </si>
  <si>
    <t>песня Детство .повторить</t>
  </si>
  <si>
    <t>Окружающий мир</t>
  </si>
  <si>
    <r>
      <rPr>
        <sz val="11"/>
        <rFont val="Arial"/>
      </rPr>
      <t>Почему в лесу мы будем соблюдать тишину? С.48-49 РТ
Страницы для любознательных. С.50-51</t>
    </r>
    <r>
      <rPr>
        <sz val="10"/>
        <color rgb="FF000000"/>
        <rFont val="Arial"/>
      </rPr>
      <t xml:space="preserve">
</t>
    </r>
  </si>
  <si>
    <t>"Местоимение" Уч.с. 103, у.176, у.177 с. 104, у.178</t>
  </si>
  <si>
    <t xml:space="preserve"> Эл. почта :BigaevaLarisa@yandex.ru или по номеру телефона в ватсап</t>
  </si>
  <si>
    <t>Э. Успенский "Чебурашка"  Уч. с.139, 140 (читать)</t>
  </si>
  <si>
    <t xml:space="preserve"> https://www.youtube.com/watch?v=i4iV6rNnkro</t>
  </si>
  <si>
    <t xml:space="preserve">Н.Носов Федина задача.Телефон. Стр.164-172, краткий пересказ </t>
  </si>
  <si>
    <t>https://youtu.be/c73dxNEarY8</t>
  </si>
  <si>
    <t>Б.Заходер "Песенки Винни-Пуха" Учебник: стр. 134-138, читать и отвечать на вопросы</t>
  </si>
  <si>
    <t>Онлайн-уроки Учи.ру по расписанию</t>
  </si>
  <si>
    <t xml:space="preserve">WhatsApp по номету телефона </t>
  </si>
  <si>
    <t>русский язык</t>
  </si>
  <si>
    <t>"Единственное и множнственное число имен прилагательных"   Учебник: сип. 93, упр.160. Стр. 92 - правило учить</t>
  </si>
  <si>
    <t>Физкультура</t>
  </si>
  <si>
    <t>выполнить комплекс утренней гимнастики и записать его в дневник занятий</t>
  </si>
  <si>
    <t>"Умножение и деление с числом 2" Учебник: стр. 84, номера1,3,6</t>
  </si>
  <si>
    <t>до 21.04.2020</t>
  </si>
  <si>
    <t>Учебник: стр. 69-73, читать и пересказывать</t>
  </si>
  <si>
    <t>Литературное чтение на родном(русском)языке</t>
  </si>
  <si>
    <t>Тема урока:"Обобщение по разделу «Русская литература конца XIX – начала XX века»"
1.Вспомните произведения русских писателей и поэтов конца XIX – начала XX века».
-Чехов А.П. «Белолобый»
-Бальмонт К.Д. «Снежинка»
-Бунин И.А. «Матери»
-Брюсов В.Я. «Детская»
-Блок А.А. «Снег да снег»
-Саша Черный «Зимою всего веселей..»</t>
  </si>
  <si>
    <t>avdeeva-86@list.ru</t>
  </si>
  <si>
    <t>Музыка</t>
  </si>
  <si>
    <t>Посмотрите мультфильм по произведениям классической музыки  для фортепьянных пьес "Детский альбом" Петра Чайковского.</t>
  </si>
  <si>
    <t>до 20.04</t>
  </si>
  <si>
    <t>Изобразительное искусство</t>
  </si>
  <si>
    <t>Выполнить рисунок на тему "Пасха". Обязательно указывайте Ф.И. автора рисунка и класс с литерой Изучить в интернете или поговорить со старшими членами семьи о истории этого праздника.</t>
  </si>
  <si>
    <t xml:space="preserve"> https://www.idealdomik.ru/yenciklopedija-poleznyh-sovetov/deti-i-roditeli/prazdnik-pashi-detjam-o-pashe.html </t>
  </si>
  <si>
    <t>Рисунки необходимо выполнить до 22.04 включительно (возможно у вас уже есть готовые работы) и прислать их электронный вариант на мой mail. Оценки за ваши рисунки вы сможете увидеть в дневник.ру</t>
  </si>
  <si>
    <t>svet.lana.73@list.ru</t>
  </si>
  <si>
    <t>- упр на растяжку (складка) ноги вмести, ноги врозь, шпагат 
-поднимание туловища из положения лёжа на полу (30р)
-удержание уголка (лёжа на полу) (40сек)
-отжимание (20р)
-присидание 30р
Выполнять все 2 подхода
Прислать фото или видео отчёт</t>
  </si>
  <si>
    <t>17.04 до 16.00</t>
  </si>
  <si>
    <t>raisa.trotsenko.68@mail.ru, по тел.WhatsApp</t>
  </si>
  <si>
    <t>Физическая культура</t>
  </si>
  <si>
    <t>Эл. почта :BigaevaLarisa@yandex.ru или по номеру телефона в ватсап</t>
  </si>
  <si>
    <t>-упр на растяжку,-поднимание туловища30р,-удержание уголка(лёжа на полу)40сек,-отжимание20р,-приседание30р.Все по 2 подхода.</t>
  </si>
  <si>
    <t>17.04 до 21.04</t>
  </si>
  <si>
    <t xml:space="preserve">посмотреть видеофильм, оформить рисунок, подготовить сообщение об одном из городов </t>
  </si>
  <si>
    <t>"Проверь себя"   Уч. с.78</t>
  </si>
  <si>
    <t>https://youtu.be/woxOPAutcNI</t>
  </si>
  <si>
    <t xml:space="preserve">Физкультура     </t>
  </si>
  <si>
    <t>17.04 до 16.30</t>
  </si>
  <si>
    <t xml:space="preserve">Выполнить рисунок на тему "Пасха". Обязательно указывайте Ф.И. автора рисунка и класс с литерой.                                    Изучить в интернете или поговорить со старшими членами семьи о истории этого праздника. </t>
  </si>
  <si>
    <t>эл.почта biruelenaleo@yandex.ru тел 89281437195</t>
  </si>
  <si>
    <t>Литературное чтение на родном (русском) языке</t>
  </si>
  <si>
    <t>Тема: «Уж сколько раз твердили миру…»</t>
  </si>
  <si>
    <t>https://www.youtube.com/watch?v=7y6YivVRjy8</t>
  </si>
  <si>
    <t xml:space="preserve">Изобразительное
 искусство
</t>
  </si>
  <si>
    <t>эл. почта  vasilieva_irina78@mail.ru  или по номеру телефона WhatsApp</t>
  </si>
  <si>
    <t>Выполнить рисунок на тему "Пасха". Обязательно указывайте Ф.И. автора рисунка и класс с литерой</t>
  </si>
  <si>
    <t>https://www.idealdomik.ru/yenciklopedija-poleznyh-sovetov/deti-i-roditeli/prazdnik-pashi-detjam-o-pashe.html</t>
  </si>
  <si>
    <t>ОРКСЭ</t>
  </si>
  <si>
    <t>Тема " Христианская семья" Прочитать стр. 129 -132 .Устно ответить на вопросы.</t>
  </si>
  <si>
    <t>https://www.youtube.com/watch?time_continue=249&amp;v=9H1peJvhLLQ&amp;feature=emb_logo</t>
  </si>
  <si>
    <r>
      <t xml:space="preserve">
Рисунки необходимо выполнить
</t>
    </r>
    <r>
      <rPr>
        <b/>
        <sz val="10"/>
        <rFont val="Arial"/>
      </rPr>
      <t>до 22.04</t>
    </r>
    <r>
      <rPr>
        <sz val="10"/>
        <color rgb="FF000000"/>
        <rFont val="Arial"/>
      </rPr>
      <t xml:space="preserve"> включительно
(возможно у вас есть готовые работы)
и прислать их электронный вариант
на мой mail.
Оценки за ваши рисунки
вы сможете увидеть в дневник.ру
</t>
    </r>
  </si>
  <si>
    <t>п.37. Пример 1-3. № 1056,1057.</t>
  </si>
  <si>
    <t>interneturok.ru/lesson/..</t>
  </si>
  <si>
    <t>эл. почта vasilieva_irina78@mail.ru или по номеру телефона   WhatsApp</t>
  </si>
  <si>
    <t xml:space="preserve">Литературное чтение
 на родном
 (русском) языке
</t>
  </si>
  <si>
    <t>natalya.vinichenko.65@mail.ru</t>
  </si>
  <si>
    <t>Тема:"Правила техники безопасности при занятиях лёгкой атлетикой".  Дневник ОФП заполнять/выполнять упр на пресс ,отжимание от пола , упр на гибкость наклоны вперед из положения сидя и стоя</t>
  </si>
  <si>
    <t>https://www.youtube.com/watch?v=WAX97LbQfYI</t>
  </si>
  <si>
    <t>зл.почта diruelenaleo@yandex.ru тел 89281437195</t>
  </si>
  <si>
    <t xml:space="preserve">Тема: «Уж сколько раз твердили миру…» </t>
  </si>
  <si>
    <t>п.68-71 повторить правила, упр.552,553 (только отредактированные предложения с прямой речью)</t>
  </si>
  <si>
    <t>учебник</t>
  </si>
  <si>
    <t>группа в ВК</t>
  </si>
  <si>
    <t>Изучить в интернете:  https://www.idealdomik.ru/yenciklopedija-poleznyh-sovetov/deti-i-roditeli/prazdnik-pashi-detjam-o-pashe.html или поговорить со старшими членами семьи о истории этого праздника.</t>
  </si>
  <si>
    <t>Английский язык</t>
  </si>
  <si>
    <t>Упр. 5 стр. 98, составить 10 вопросов к тексту</t>
  </si>
  <si>
    <t>https://www.youtube.com/watch?v=L20GI4u2RIw</t>
  </si>
  <si>
    <t>Тема: "Отношение христианина к природе" стр. 125 - 128</t>
  </si>
  <si>
    <t>interesting1820@mail.ru</t>
  </si>
  <si>
    <t>Литература</t>
  </si>
  <si>
    <t>Д.Лондон "Сказание о Кише" прочитать</t>
  </si>
  <si>
    <t>География</t>
  </si>
  <si>
    <t xml:space="preserve">Параграф 18 Вопр.2-5 (Устно, обязательно) Найти на карте самые крупные страны мира по площади и по численности населения  Стр.60, вопрос8 - письменно </t>
  </si>
  <si>
    <t>Яндекс урок, видео по теме урока</t>
  </si>
  <si>
    <t>до 23.04</t>
  </si>
  <si>
    <t>ИЗО</t>
  </si>
  <si>
    <t xml:space="preserve">Выполнить рисунок на тему "Пасха" в витражной технике. Рисунки, обязательно,подписать и указать класс с литерой                               </t>
  </si>
  <si>
    <t>Вспомнить, как выглядит витражная техника можно по ссылке:  https://www.vitragdecor.ru/stained-glass-articles/8-whoisvitrage.html</t>
  </si>
  <si>
    <t xml:space="preserve">
Рисунки необходимо выполнить
до 22.04 включительно
(возможно у вас есть готовые работы)
и прислать их электронный вариант
на мой mail.
Оценки за ваши рисунки
вы сможете увидеть в дневник.ру
</t>
  </si>
  <si>
    <t xml:space="preserve">Выполнить рисунок на тему "Пасха" в витражной технике. Рисунки, обязательно,подписать и указать класс с литерой Вспомнить, как выглядит витражная техника можно по ссылке: </t>
  </si>
  <si>
    <t xml:space="preserve"> https://www.vitragdecor.ru/stained-glass-articles/8-whoisvitrage.html</t>
  </si>
  <si>
    <t>Уч. с.252 №1069, 1071, 1073</t>
  </si>
  <si>
    <t>учебник с.252</t>
  </si>
  <si>
    <t>до 20.04.20</t>
  </si>
  <si>
    <t>yelena.vysochin@bk.ru  чат на Яндекс.Учебник</t>
  </si>
  <si>
    <t xml:space="preserve">Русский язык </t>
  </si>
  <si>
    <t>Уч.с.114,у.495, у.496 (а)</t>
  </si>
  <si>
    <t>Обществознание</t>
  </si>
  <si>
    <t>Отвага и смелость. § 11 написать сообщение по теме: "Отважный человек" по пунктам 1. Имя, годы жизни 2. Краткие биографические данные. 3. Отважный поступок. 4. Источники (интернет сайты, статьи газет и журналов, книги и т.д.)</t>
  </si>
  <si>
    <t>adobrinskij6@gmail.com</t>
  </si>
  <si>
    <t>работа на ЯКласс</t>
  </si>
  <si>
    <t>Вконтакте</t>
  </si>
  <si>
    <t>упр. 2,3,4 стр. 88</t>
  </si>
  <si>
    <t>-упр на растяжку (складка)ноги                                                                                                                                                                                                                                                   вместе, ноги врозь, шпагат;-поднимание туловища из положения лежа н полу (40 Раз) - удержание уголка (лежа на полу) 45 сек;- отжимание (м-30, д-20); - приседание 30р. Выполнять все в 2 подхода.Прислать видеоотчет</t>
  </si>
  <si>
    <t>История</t>
  </si>
  <si>
    <t xml:space="preserve">Золотая Орда.§18
Задания на https://www.yaklass.ru/ 
</t>
  </si>
  <si>
    <t xml:space="preserve">https://www.youtube.com/watch?v=PFlB9_1fWgs </t>
  </si>
  <si>
    <t>Биология</t>
  </si>
  <si>
    <t>Параграф 23. Размножение голосеменных растений.</t>
  </si>
  <si>
    <t>https://vk.com/doc446906495_545282285?hash=64d9e40061f7903e4d&amp;dl=133e404f2c9c0f0b08</t>
  </si>
  <si>
    <t>https://www.yaklass.ru/</t>
  </si>
  <si>
    <t>17.04 до 18.00</t>
  </si>
  <si>
    <t>с.124-125, выучить теорию, у.563,565</t>
  </si>
  <si>
    <t xml:space="preserve">видео инфоурок </t>
  </si>
  <si>
    <t>До 20.04</t>
  </si>
  <si>
    <t>вконтакте</t>
  </si>
  <si>
    <t>Читать "Маленький принц" А.де Сент-Экзюпери в учебнике</t>
  </si>
  <si>
    <t>до 27.04.2020 г.</t>
  </si>
  <si>
    <t>- упр. на растяжку, поднимание туловища, - удерживание уголка, - отжимание. - присидание, выполнить все 2 подхода</t>
  </si>
  <si>
    <t>116-118 выучить теорию у. у.543, 546</t>
  </si>
  <si>
    <t>20.4.0220</t>
  </si>
  <si>
    <t>группа ВК</t>
  </si>
  <si>
    <t>упр. 4 стр. 92-93</t>
  </si>
  <si>
    <t>заполнить таблицу, отвечая на вопросы №4,5,6,9,10 стр.238</t>
  </si>
  <si>
    <t>17.04 до 16-00</t>
  </si>
  <si>
    <t>Параграф 31. Отряды млекопитающих. Таблица в тетрадь. Форма таблицы в презентации.</t>
  </si>
  <si>
    <t>https://vk.com/doc446906495_545281675?hash=c432f55d46d408b040&amp;dl=9ca58f449a021b24c5</t>
  </si>
  <si>
    <t>Классная работа  17.04 до 18.00. Домашняя работа 20.04 до 10.00</t>
  </si>
  <si>
    <t>Продолжаем работать над выбранными тема-
ми проектов</t>
  </si>
  <si>
    <t>ОДНКНР</t>
  </si>
  <si>
    <t>"Мужество и героизм" д/з "Героями не рождаются, героями становятся" эссе</t>
  </si>
  <si>
    <t>конспект уроока отправлен на электронную почту классного руководителя</t>
  </si>
  <si>
    <t>до 17.00 23 апреля</t>
  </si>
  <si>
    <t>natlja.gorowenko@yandex.ru</t>
  </si>
  <si>
    <t>Заполнить таблицу, отвечая на вопросы №4,5,6,9,10 стр.238</t>
  </si>
  <si>
    <t xml:space="preserve">Технология </t>
  </si>
  <si>
    <t>презентация на тему: "Виды обработки древесины"</t>
  </si>
  <si>
    <t>Продолжаем работать над выбранными темами
проектов</t>
  </si>
  <si>
    <t>Физика</t>
  </si>
  <si>
    <t>1. Выполнить тест  на Я.Классе</t>
  </si>
  <si>
    <t>до 08.00 20 апреля</t>
  </si>
  <si>
    <t>2. Изучить материал §55</t>
  </si>
  <si>
    <t>Упр.2 стр.86; упр. 3 стр. 86 (выучить слова); составить 10 предложений с новыми словами</t>
  </si>
  <si>
    <t>Алгебра</t>
  </si>
  <si>
    <t>п.23. № 778 (1-4)</t>
  </si>
  <si>
    <t>infourok.ru/urok-algebri-v-m-...</t>
  </si>
  <si>
    <t>продолжить вести дневник занятий,занимаясь ОФП,составить комплекс разминки и записать в дневник занятий</t>
  </si>
  <si>
    <t>эл.почта biruelenaleo@yandex.ru</t>
  </si>
  <si>
    <t>Упр. 1 стр.63 (А,В), составить 10 вопросов к тексту; упр. 7 стр.67</t>
  </si>
  <si>
    <t>Продолжаем работать над выбранными 
темами проектов</t>
  </si>
  <si>
    <t xml:space="preserve">Дать письменный развернутый ответ   на                                                                                                                                                                                                                                                          вопрос "Основные черты фамусовского общества",                                                                                                                                                                                                                                                                                             изучить статьюс.148-149.                                                                                                                                                                                                                                                                            дать письменный ответ на в.3  </t>
  </si>
  <si>
    <t>до 21.04</t>
  </si>
  <si>
    <t>группа вконтакте</t>
  </si>
  <si>
    <t>изучить статью с.150-153,                                                                                                                                                                                                                                                                     ответить письменно на в.2</t>
  </si>
  <si>
    <t>продолжить вести дневник занятий,занимаясь ОФП,составить комплекс разминки и записать его в дневник занятий</t>
  </si>
  <si>
    <t>продолжаем заниматься ОФП,увеличивая ко-во повторений,составить режим дня и записать в дневник занятий</t>
  </si>
  <si>
    <t>21.0420</t>
  </si>
  <si>
    <t>Продолжаем работать над выбранными темами проектов</t>
  </si>
  <si>
    <t>Информатика</t>
  </si>
  <si>
    <t>Изучить материал презентации 8-3-2.ppt или параграф в учебнике 3.2 (стр.114). Выполнить задания из учебника стр.119 №4 и №11.</t>
  </si>
  <si>
    <t>1. Изучить материал §58,59</t>
  </si>
  <si>
    <t>https://yadi.sk/d/H4OfoWmet4v1bA</t>
  </si>
  <si>
    <t>2. Заполнить таблицу 24 на стр. 223 учебника</t>
  </si>
  <si>
    <t>nastyazaoch@yandex.ru</t>
  </si>
  <si>
    <t>до 19.00 17 апреля 2020 года</t>
  </si>
  <si>
    <t>karaya07051977@mail.ru</t>
  </si>
  <si>
    <t>3. пройти тест «планеты Солнечной  системы»</t>
  </si>
  <si>
    <t>до 08.00 20 апреля 2020 года</t>
  </si>
  <si>
    <t>п. 19 Административные правонарушения</t>
  </si>
  <si>
    <t>Учебник 19 стр 151  вопросы с 158 ( 1-4. 7)</t>
  </si>
  <si>
    <t>до 17.00. 23 апреля</t>
  </si>
  <si>
    <t>Параграф 37 Происхождение видов. Учение Ч.Дарвина</t>
  </si>
  <si>
    <t>https://vk.com/doc446906495_545281972?hash=c55be6cb1b18ca83c7&amp;dl=c1c4ee059396b9d8bb</t>
  </si>
  <si>
    <t>тест 23. задания 1-15</t>
  </si>
  <si>
    <t>Решу ОГЭ</t>
  </si>
  <si>
    <t>с. 263, в.2 письменно, прочитать рассказ А. Солженицына "Матренин двор"</t>
  </si>
  <si>
    <t>группа вонтакте</t>
  </si>
  <si>
    <t>1. Изучить материал §54 учебника</t>
  </si>
  <si>
    <t xml:space="preserve">№№ 740, 742,744 </t>
  </si>
  <si>
    <t>до 08.00 20.04.2020</t>
  </si>
  <si>
    <t>Упр. 3 стр. 173; упр. 4 стр. 174 (А,В)</t>
  </si>
  <si>
    <t>до 20.04.2020</t>
  </si>
  <si>
    <t>Электронная почта: interesting1820@mail.ru</t>
  </si>
  <si>
    <t>продолжаем работать над темами рефератов</t>
  </si>
  <si>
    <t>до 23.04.2020</t>
  </si>
  <si>
    <t>Уч. c.139 упр. 52.6, 52.7, 52.9, 52.11 в</t>
  </si>
  <si>
    <t>https://resh.edu.ru/subject/lesson/6119/conspect/</t>
  </si>
  <si>
    <t>e.vysochin @yandex.ru</t>
  </si>
  <si>
    <t xml:space="preserve">Источники права
Виды нормативных актов
</t>
  </si>
  <si>
    <t>interneturok.ru</t>
  </si>
  <si>
    <t>margo.school61@mail.ru</t>
  </si>
  <si>
    <t>Обществознание. Создание эл.кроссворда.</t>
  </si>
  <si>
    <t>Политическое сознание. Часть 2.§26 задания на Якласс</t>
  </si>
  <si>
    <t>https://www.youtube.com/watch?v=Q2cXWoDC_UM</t>
  </si>
  <si>
    <r>
      <t xml:space="preserve">https://www.yaklass.ru/ или </t>
    </r>
    <r>
      <rPr>
        <sz val="10"/>
        <color rgb="FF000000"/>
        <rFont val="Arial"/>
      </rPr>
      <t>adobrinskij6@gmail.com</t>
    </r>
  </si>
  <si>
    <t>Общественно-политические проблемы во второй половине 1990-х годов. § 53</t>
  </si>
  <si>
    <r>
      <rPr>
        <sz val="10"/>
        <color rgb="FF000000"/>
        <rFont val="Arial"/>
      </rPr>
      <t xml:space="preserve">https://www.yaklass.ru/ или </t>
    </r>
    <r>
      <rPr>
        <sz val="10"/>
        <color rgb="FF000000"/>
        <rFont val="Arial"/>
      </rPr>
      <t>adobrinskij6@gmail.com</t>
    </r>
  </si>
  <si>
    <t xml:space="preserve">1. изучить материал §53
2. Заполнить таблицы </t>
  </si>
  <si>
    <t>Геометрия (2ч)</t>
  </si>
  <si>
    <t>Задания на ЯКласс</t>
  </si>
  <si>
    <t>составить комплекс ритмической гимнастики выполнить его и снятьвидео на телефон 5-6 упр</t>
  </si>
  <si>
    <t>Мальчикам:раписать специальные упражнения для улучшения техники бега</t>
  </si>
  <si>
    <t>До 21.04</t>
  </si>
  <si>
    <t>doll1994@rambler.re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</si>
</sst>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"/>
    <numFmt numFmtId="165" formatCode="dd\.mm\.yy"/>
    <numFmt numFmtId="166" formatCode="dd\.mm\.yyyy"/>
    <numFmt numFmtId="167" formatCode="d\.m\.yyyy"/>
    <numFmt numFmtId="168" formatCode="dd\.mm\.yyyy\."/>
  </numFmts>
  <fonts count="65">
    <font>
      <sz val="10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sz val="12"/>
      <name val="Arial"/>
    </font>
    <font>
      <sz val="10"/>
      <color theme="1"/>
      <name val="Arial"/>
    </font>
    <font>
      <sz val="12"/>
      <color rgb="FF000000"/>
      <name val="Arial"/>
    </font>
    <font>
      <b/>
      <sz val="10"/>
      <color theme="1"/>
      <name val="Arial"/>
    </font>
    <font>
      <sz val="11"/>
      <color theme="1"/>
      <name val="Roboto"/>
    </font>
    <font>
      <sz val="11"/>
      <color theme="1"/>
      <name val="Arial"/>
    </font>
    <font>
      <sz val="10"/>
      <name val="Arial"/>
    </font>
    <font>
      <b/>
      <sz val="12"/>
      <color rgb="FF000000"/>
      <name val="Arial"/>
    </font>
    <font>
      <sz val="12"/>
      <color rgb="FF000000"/>
      <name val="Times New Roman"/>
    </font>
    <font>
      <u/>
      <sz val="12"/>
      <color rgb="FF0000FF"/>
      <name val="Times New Roman"/>
    </font>
    <font>
      <sz val="12"/>
      <color theme="1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  <font>
      <u/>
      <sz val="12"/>
      <color rgb="FF0000FF"/>
      <name val="Times New Roman"/>
    </font>
    <font>
      <u/>
      <sz val="9"/>
      <color rgb="FF0000FF"/>
      <name val="Roboto"/>
    </font>
    <font>
      <u/>
      <sz val="10"/>
      <color rgb="FF0000FF"/>
      <name val="Arial"/>
    </font>
    <font>
      <sz val="10"/>
      <color rgb="FF000000"/>
      <name val="Roboto"/>
    </font>
    <font>
      <sz val="10"/>
      <color rgb="FF000000"/>
      <name val="Roboto"/>
    </font>
    <font>
      <u/>
      <sz val="10"/>
      <color rgb="FF000000"/>
      <name val="Arial"/>
    </font>
    <font>
      <sz val="10"/>
      <color theme="1"/>
      <name val="Arial"/>
    </font>
    <font>
      <b/>
      <sz val="12"/>
      <color theme="1"/>
      <name val="Times New Roman"/>
    </font>
    <font>
      <u/>
      <sz val="12"/>
      <color rgb="FF000000"/>
      <name val="Times New Roman"/>
    </font>
    <font>
      <u/>
      <sz val="10"/>
      <color rgb="FF0000FF"/>
      <name val="Arial"/>
    </font>
    <font>
      <u/>
      <sz val="12"/>
      <color rgb="FF0000FF"/>
      <name val="Times New Roman"/>
    </font>
    <font>
      <u/>
      <sz val="11"/>
      <color rgb="FF137405"/>
      <name val="Arial"/>
    </font>
    <font>
      <u/>
      <sz val="11"/>
      <color rgb="FF0000FF"/>
      <name val="Calibri"/>
    </font>
    <font>
      <u/>
      <sz val="12"/>
      <color rgb="FF000000"/>
      <name val="Times New Roman"/>
    </font>
    <font>
      <u/>
      <sz val="12"/>
      <color rgb="FF0000FF"/>
      <name val="Times New Roman"/>
    </font>
    <font>
      <u/>
      <sz val="10"/>
      <color rgb="FF0000FF"/>
      <name val="Arial"/>
    </font>
    <font>
      <u/>
      <sz val="12"/>
      <color rgb="FF0000FF"/>
      <name val="Times New Roman"/>
    </font>
    <font>
      <sz val="10"/>
      <name val="Arial"/>
    </font>
    <font>
      <sz val="14"/>
      <color theme="1"/>
      <name val="Arial"/>
    </font>
    <font>
      <b/>
      <sz val="12"/>
      <color rgb="FF000000"/>
      <name val="Times New Roman"/>
    </font>
    <font>
      <u/>
      <sz val="10"/>
      <color rgb="FF0000FF"/>
      <name val="Arial"/>
    </font>
    <font>
      <sz val="12"/>
      <color rgb="FF0563C1"/>
      <name val="Times New Roman"/>
    </font>
    <font>
      <u/>
      <sz val="12"/>
      <color theme="1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u/>
      <sz val="10"/>
      <color rgb="FF000000"/>
      <name val="Arial"/>
    </font>
    <font>
      <sz val="11"/>
      <color rgb="FF0563C1"/>
      <name val="Arial"/>
    </font>
    <font>
      <sz val="11"/>
      <color theme="1"/>
      <name val="Calibri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2"/>
      <color rgb="FF000000"/>
      <name val="Times New Roman"/>
    </font>
    <font>
      <u/>
      <sz val="12"/>
      <color rgb="FF0000FF"/>
      <name val="Times New Roman"/>
    </font>
    <font>
      <sz val="11"/>
      <name val="Arial"/>
    </font>
    <font>
      <u/>
      <sz val="12"/>
      <color rgb="FF0000FF"/>
      <name val="Times New Roman"/>
    </font>
    <font>
      <sz val="12"/>
      <name val="Times New Roman"/>
    </font>
    <font>
      <u/>
      <sz val="14"/>
      <color rgb="FF0000FF"/>
      <name val="Arial"/>
    </font>
    <font>
      <u/>
      <sz val="14"/>
      <color rgb="FF0000FF"/>
      <name val="Arial"/>
    </font>
    <font>
      <u/>
      <sz val="14"/>
      <color rgb="FF0000FF"/>
      <name val="Arial"/>
    </font>
    <font>
      <sz val="12"/>
      <color theme="1"/>
      <name val="Calibri"/>
    </font>
    <font>
      <u/>
      <sz val="14"/>
      <color rgb="FF0000FF"/>
      <name val="Arial"/>
    </font>
    <font>
      <u/>
      <sz val="10"/>
      <color rgb="FF0000FF"/>
      <name val="Arial"/>
    </font>
    <font>
      <u/>
      <sz val="14"/>
      <color rgb="FF0000FF"/>
      <name val="Arial"/>
    </font>
    <font>
      <u/>
      <sz val="11"/>
      <color rgb="FF0000FF"/>
      <name val="Calibri"/>
    </font>
    <font>
      <u/>
      <sz val="14"/>
      <color rgb="FF0000FF"/>
      <name val="Arial"/>
    </font>
    <font>
      <b/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7" borderId="2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/>
    <xf numFmtId="0" fontId="1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65" fontId="21" fillId="4" borderId="0" xfId="0" applyNumberFormat="1" applyFont="1" applyFill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/>
    <xf numFmtId="165" fontId="22" fillId="4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/>
    <xf numFmtId="0" fontId="1" fillId="6" borderId="1" xfId="0" applyFont="1" applyFill="1" applyBorder="1"/>
    <xf numFmtId="0" fontId="3" fillId="6" borderId="1" xfId="0" applyFont="1" applyFill="1" applyBorder="1" applyAlignment="1"/>
    <xf numFmtId="0" fontId="3" fillId="8" borderId="1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vertical="center"/>
    </xf>
    <xf numFmtId="0" fontId="29" fillId="4" borderId="0" xfId="0" applyFont="1" applyFill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13" fillId="4" borderId="1" xfId="0" applyFont="1" applyFill="1" applyBorder="1" applyAlignment="1">
      <alignment vertical="center" wrapText="1"/>
    </xf>
    <xf numFmtId="0" fontId="33" fillId="0" borderId="0" xfId="0" applyFont="1" applyAlignment="1"/>
    <xf numFmtId="164" fontId="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/>
    <xf numFmtId="0" fontId="6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5" fontId="21" fillId="4" borderId="0" xfId="0" applyNumberFormat="1" applyFon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7" fillId="10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5" fillId="0" borderId="0" xfId="0" applyFont="1" applyAlignment="1"/>
    <xf numFmtId="0" fontId="0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6" fillId="0" borderId="0" xfId="0" applyFont="1" applyAlignment="1"/>
    <xf numFmtId="0" fontId="4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36" fillId="0" borderId="3" xfId="0" applyFont="1" applyBorder="1" applyAlignment="1"/>
    <xf numFmtId="164" fontId="53" fillId="0" borderId="1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6" fillId="0" borderId="4" xfId="0" applyFont="1" applyBorder="1" applyAlignment="1"/>
    <xf numFmtId="0" fontId="36" fillId="0" borderId="0" xfId="0" applyFont="1"/>
    <xf numFmtId="0" fontId="52" fillId="0" borderId="0" xfId="0" applyFont="1" applyAlignment="1"/>
    <xf numFmtId="0" fontId="6" fillId="0" borderId="0" xfId="0" applyFont="1" applyAlignment="1">
      <alignment vertical="center"/>
    </xf>
    <xf numFmtId="0" fontId="55" fillId="0" borderId="4" xfId="0" applyFont="1" applyBorder="1" applyAlignment="1"/>
    <xf numFmtId="0" fontId="36" fillId="0" borderId="5" xfId="0" applyFont="1" applyBorder="1" applyAlignment="1">
      <alignment wrapText="1"/>
    </xf>
    <xf numFmtId="0" fontId="56" fillId="0" borderId="5" xfId="0" applyFont="1" applyBorder="1" applyAlignment="1">
      <alignment horizontal="center" vertical="center"/>
    </xf>
    <xf numFmtId="0" fontId="36" fillId="0" borderId="5" xfId="0" applyFont="1" applyBorder="1" applyAlignment="1"/>
    <xf numFmtId="0" fontId="57" fillId="0" borderId="5" xfId="0" applyFont="1" applyBorder="1" applyAlignment="1"/>
    <xf numFmtId="0" fontId="58" fillId="0" borderId="1" xfId="0" applyFont="1" applyBorder="1" applyAlignment="1">
      <alignment horizontal="center" vertical="center" wrapText="1"/>
    </xf>
    <xf numFmtId="0" fontId="24" fillId="0" borderId="8" xfId="0" applyFont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2" fillId="2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164" fontId="13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4" fillId="9" borderId="3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2" fillId="0" borderId="5" xfId="0" applyFont="1" applyBorder="1" applyAlignment="1">
      <alignment vertical="center" wrapText="1"/>
    </xf>
    <xf numFmtId="0" fontId="63" fillId="0" borderId="5" xfId="0" applyFont="1" applyBorder="1" applyAlignment="1">
      <alignment vertical="center"/>
    </xf>
    <xf numFmtId="0" fontId="4" fillId="13" borderId="11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13" borderId="7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6" fontId="6" fillId="0" borderId="1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L20GI4u2RIw" TargetMode="External"/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s://interneturok.ru/lesson/matematika/5-klass/instrumenty-dlja-vychislenij-i-izmerenij/protsenty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L20GI4u2RIw" TargetMode="External"/><Relationship Id="rId1" Type="http://schemas.openxmlformats.org/officeDocument/2006/relationships/hyperlink" Target="https://www.vitragdecor.ru/stained-glass-articles/8-whoisvitrage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outube.com/watch?v=PFlB9_1fWg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www.youtube.com/watch?v=PFlB9_1fWgs" TargetMode="External"/><Relationship Id="rId1" Type="http://schemas.openxmlformats.org/officeDocument/2006/relationships/hyperlink" Target="https://vk.com/doc446906495_545282285?hash=64d9e40061f7903e4d&amp;dl=133e404f2c9c0f0b08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outube.com/watch?v=PFlB9_1fWg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doc446906495_545281675?hash=c432f55d46d408b040&amp;dl=9ca58f449a021b24c5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doc446906495_545281675?hash=c432f55d46d408b040&amp;dl=9ca58f449a021b24c5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L20GI4u2RIw" TargetMode="External"/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s://infourok.ru/urok-algebri-v-m-klasse-po-teme-reshenie-uravneniy-svodyaschihsya-k-kvadratnim-965466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H4OfoWmet4v1bA" TargetMode="External"/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://go.mail.ru/redir?type=sr&amp;redir=eJwVxsENwiAUAFBObvPbNCnYOoYb_NqvEAo0fCB2g3o18eAADuHVk7u4hHp6T6c0866ujT-GHIOtYq7_Ak4nGqKBAg7shMwEc4BEjiASa_KGIEcs_rcFuIRxQT5oo3lBsGALjhGTNw56JVulKp3cJEQju23TStV3omwu9_3nGt7Px2u9ndcvIjI0AA&amp;src=18fa146&amp;via_page=1&amp;user_type=14&amp;oqid=a6269888b8c79d51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c446906495_545281972?hash=c55be6cb1b18ca83c7&amp;dl=c1c4ee059396b9d8bb" TargetMode="External"/><Relationship Id="rId2" Type="http://schemas.openxmlformats.org/officeDocument/2006/relationships/hyperlink" Target="mailto:karaya07051977@mail.ru" TargetMode="External"/><Relationship Id="rId1" Type="http://schemas.openxmlformats.org/officeDocument/2006/relationships/hyperlink" Target="mailto:karaya07051977@mail.ru" TargetMode="External"/><Relationship Id="rId4" Type="http://schemas.openxmlformats.org/officeDocument/2006/relationships/hyperlink" Target="https://e.mail.ru/messages/inbox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6119/conspect/" TargetMode="External"/><Relationship Id="rId2" Type="http://schemas.openxmlformats.org/officeDocument/2006/relationships/hyperlink" Target="https://www.youtube.com/watch?v=L20GI4u2RIw" TargetMode="External"/><Relationship Id="rId1" Type="http://schemas.openxmlformats.org/officeDocument/2006/relationships/hyperlink" Target="mailto:karaya07051977@mail.ru" TargetMode="External"/><Relationship Id="rId4" Type="http://schemas.openxmlformats.org/officeDocument/2006/relationships/hyperlink" Target="http://interneturok.ru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mailto:karaya07051977@mail.ru" TargetMode="External"/><Relationship Id="rId1" Type="http://schemas.openxmlformats.org/officeDocument/2006/relationships/hyperlink" Target="https://www.youtube.com/watch?v=Q2cXWoDC_U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i4iV6rNnkr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dealdomik.ru/yenciklopedija-poleznyh-sovetov/deti-i-roditeli/prazdnik-pashi-detjam-o-pashe.html" TargetMode="External"/><Relationship Id="rId2" Type="http://schemas.openxmlformats.org/officeDocument/2006/relationships/hyperlink" Target="https://youtu.be/woxOPAutcNI" TargetMode="External"/><Relationship Id="rId1" Type="http://schemas.openxmlformats.org/officeDocument/2006/relationships/hyperlink" Target="https://youtu.be/c73dxNEarY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dealdomik.ru/yenciklopedija-poleznyh-sovetov/deti-i-roditeli/prazdnik-pashi-detjam-o-pash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AX97LbQfYI" TargetMode="External"/><Relationship Id="rId2" Type="http://schemas.openxmlformats.org/officeDocument/2006/relationships/hyperlink" Target="https://www.youtube.com/watch?time_continue=249&amp;v=9H1peJvhLLQ&amp;feature=emb_logo" TargetMode="External"/><Relationship Id="rId1" Type="http://schemas.openxmlformats.org/officeDocument/2006/relationships/hyperlink" Target="https://www.youtube.com/watch?v=7y6YivVRjy8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dealdomik.ru/yenciklopedija-poleznyh-sovetov/deti-i-roditeli/prazdnik-pashi-detjam-o-pash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tabSelected="1" workbookViewId="0"/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5" t="s">
        <v>1</v>
      </c>
    </row>
    <row r="2" spans="1:1" ht="15.75" customHeight="1"/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9"/>
  <sheetViews>
    <sheetView workbookViewId="0"/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4" width="41.7109375" customWidth="1"/>
    <col min="5" max="5" width="42.5703125" customWidth="1"/>
    <col min="6" max="6" width="14.42578125" customWidth="1"/>
  </cols>
  <sheetData>
    <row r="1" spans="1:5" ht="46.5" customHeight="1">
      <c r="A1" s="77" t="s">
        <v>0</v>
      </c>
      <c r="B1" s="78" t="s">
        <v>2</v>
      </c>
      <c r="C1" s="1" t="s">
        <v>3</v>
      </c>
      <c r="D1" s="6" t="s">
        <v>4</v>
      </c>
      <c r="E1" s="8" t="s">
        <v>5</v>
      </c>
    </row>
    <row r="2" spans="1:5" ht="45.75" customHeight="1">
      <c r="A2" s="18" t="s">
        <v>16</v>
      </c>
      <c r="B2" s="14" t="s">
        <v>74</v>
      </c>
      <c r="C2" s="84" t="s">
        <v>75</v>
      </c>
      <c r="D2" s="86">
        <v>43938</v>
      </c>
      <c r="E2" s="88" t="s">
        <v>78</v>
      </c>
    </row>
    <row r="3" spans="1:5" ht="51" customHeight="1">
      <c r="A3" s="89" t="s">
        <v>11</v>
      </c>
      <c r="B3" s="14" t="s">
        <v>83</v>
      </c>
      <c r="C3" s="91" t="s">
        <v>84</v>
      </c>
      <c r="D3" s="93">
        <v>43938</v>
      </c>
      <c r="E3" s="11" t="s">
        <v>85</v>
      </c>
    </row>
    <row r="4" spans="1:5" ht="55.5" customHeight="1">
      <c r="A4" s="96" t="s">
        <v>87</v>
      </c>
      <c r="B4" s="14" t="s">
        <v>88</v>
      </c>
      <c r="C4" s="99" t="s">
        <v>89</v>
      </c>
      <c r="D4" s="32" t="s">
        <v>36</v>
      </c>
      <c r="E4" s="14" t="s">
        <v>91</v>
      </c>
    </row>
    <row r="5" spans="1:5" ht="43.5" customHeight="1">
      <c r="A5" s="96" t="s">
        <v>92</v>
      </c>
      <c r="B5" s="32" t="s">
        <v>93</v>
      </c>
      <c r="C5" s="14" t="s">
        <v>84</v>
      </c>
      <c r="D5" s="100">
        <v>43938</v>
      </c>
      <c r="E5" s="11" t="s">
        <v>85</v>
      </c>
    </row>
    <row r="6" spans="1:5" ht="54.75" customHeight="1">
      <c r="A6" s="13" t="s">
        <v>94</v>
      </c>
      <c r="B6" s="32" t="s">
        <v>95</v>
      </c>
      <c r="C6" s="14" t="s">
        <v>96</v>
      </c>
      <c r="D6" s="14" t="s">
        <v>97</v>
      </c>
      <c r="E6" s="103" t="str">
        <f>HYPERLINK("mailto:belovodova2016@yandex.ru","belovodova2016@yandex.ru")</f>
        <v>belovodova2016@yandex.ru</v>
      </c>
    </row>
    <row r="7" spans="1:5" ht="138.75" customHeight="1">
      <c r="A7" s="13" t="s">
        <v>98</v>
      </c>
      <c r="B7" s="32" t="s">
        <v>99</v>
      </c>
      <c r="C7" s="14" t="s">
        <v>100</v>
      </c>
      <c r="D7" s="14" t="s">
        <v>101</v>
      </c>
      <c r="E7" s="14" t="s">
        <v>48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2" r:id="rId1"/>
    <hyperlink ref="E2" r:id="rId2"/>
    <hyperlink ref="C4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7"/>
  <sheetViews>
    <sheetView workbookViewId="0">
      <selection activeCell="C8" sqref="C8"/>
    </sheetView>
  </sheetViews>
  <sheetFormatPr defaultColWidth="14.42578125" defaultRowHeight="15" customHeight="1"/>
  <cols>
    <col min="1" max="1" width="29.140625" customWidth="1"/>
    <col min="2" max="2" width="36.42578125" customWidth="1"/>
    <col min="3" max="3" width="47.42578125" customWidth="1"/>
    <col min="4" max="4" width="40.140625" customWidth="1"/>
    <col min="5" max="5" width="41.5703125" customWidth="1"/>
    <col min="6" max="6" width="14.42578125" customWidth="1"/>
  </cols>
  <sheetData>
    <row r="1" spans="1:5" ht="46.5" customHeight="1">
      <c r="A1" s="104" t="s">
        <v>0</v>
      </c>
      <c r="B1" s="105" t="s">
        <v>2</v>
      </c>
      <c r="C1" s="104" t="s">
        <v>3</v>
      </c>
      <c r="D1" s="106" t="s">
        <v>4</v>
      </c>
      <c r="E1" s="107" t="s">
        <v>5</v>
      </c>
    </row>
    <row r="2" spans="1:5" ht="129" customHeight="1">
      <c r="A2" s="108" t="s">
        <v>98</v>
      </c>
      <c r="B2" s="109" t="s">
        <v>102</v>
      </c>
      <c r="C2" s="63" t="s">
        <v>103</v>
      </c>
      <c r="D2" s="32" t="s">
        <v>101</v>
      </c>
      <c r="E2" s="91" t="s">
        <v>48</v>
      </c>
    </row>
    <row r="3" spans="1:5" ht="60" customHeight="1">
      <c r="A3" s="110" t="s">
        <v>16</v>
      </c>
      <c r="B3" s="14" t="s">
        <v>104</v>
      </c>
      <c r="C3" s="111" t="s">
        <v>105</v>
      </c>
      <c r="D3" s="32" t="s">
        <v>106</v>
      </c>
      <c r="E3" s="91" t="s">
        <v>107</v>
      </c>
    </row>
    <row r="4" spans="1:5" ht="64.5" customHeight="1">
      <c r="A4" s="112" t="s">
        <v>108</v>
      </c>
      <c r="B4" s="14" t="s">
        <v>109</v>
      </c>
      <c r="C4" s="113"/>
      <c r="D4" s="114">
        <v>43938</v>
      </c>
      <c r="E4" s="60" t="s">
        <v>53</v>
      </c>
    </row>
    <row r="5" spans="1:5" ht="57.75" customHeight="1">
      <c r="A5" s="108" t="s">
        <v>87</v>
      </c>
      <c r="B5" s="14" t="s">
        <v>88</v>
      </c>
      <c r="C5" s="120" t="s">
        <v>89</v>
      </c>
      <c r="D5" s="14" t="s">
        <v>36</v>
      </c>
      <c r="E5" s="14" t="s">
        <v>91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hyperlinks>
    <hyperlink ref="C2" r:id="rId1"/>
    <hyperlink ref="C5" r:id="rId2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3"/>
  <sheetViews>
    <sheetView workbookViewId="0"/>
  </sheetViews>
  <sheetFormatPr defaultColWidth="14.42578125" defaultRowHeight="15" customHeight="1"/>
  <cols>
    <col min="1" max="1" width="26.28515625" customWidth="1"/>
    <col min="2" max="2" width="36.42578125" customWidth="1"/>
    <col min="3" max="3" width="47.42578125" customWidth="1"/>
    <col min="4" max="4" width="36.85546875" customWidth="1"/>
    <col min="5" max="5" width="47.42578125" customWidth="1"/>
    <col min="6" max="6" width="14.42578125" customWidth="1"/>
  </cols>
  <sheetData>
    <row r="1" spans="1:5" ht="48.75" customHeight="1">
      <c r="A1" s="30" t="s">
        <v>0</v>
      </c>
      <c r="B1" s="31" t="s">
        <v>2</v>
      </c>
      <c r="C1" s="30" t="s">
        <v>3</v>
      </c>
      <c r="D1" s="33" t="s">
        <v>4</v>
      </c>
      <c r="E1" s="115" t="s">
        <v>5</v>
      </c>
    </row>
    <row r="2" spans="1:5" ht="123" customHeight="1">
      <c r="A2" s="118" t="s">
        <v>110</v>
      </c>
      <c r="B2" s="81" t="s">
        <v>111</v>
      </c>
      <c r="C2" s="75"/>
      <c r="D2" s="122">
        <v>43946</v>
      </c>
      <c r="E2" s="124" t="s">
        <v>112</v>
      </c>
    </row>
    <row r="3" spans="1:5" ht="67.5" customHeight="1">
      <c r="A3" s="127" t="s">
        <v>87</v>
      </c>
      <c r="B3" s="81" t="s">
        <v>115</v>
      </c>
      <c r="C3" s="75"/>
      <c r="D3" s="75"/>
      <c r="E3" s="75"/>
    </row>
    <row r="4" spans="1:5" ht="55.5" customHeight="1">
      <c r="A4" s="127" t="s">
        <v>16</v>
      </c>
      <c r="B4" s="129" t="s">
        <v>113</v>
      </c>
      <c r="C4" s="75"/>
      <c r="D4" s="122">
        <v>43941</v>
      </c>
      <c r="E4" s="130" t="s">
        <v>85</v>
      </c>
    </row>
    <row r="5" spans="1:5" ht="87" customHeight="1">
      <c r="A5" s="118" t="s">
        <v>117</v>
      </c>
      <c r="B5" s="81" t="s">
        <v>118</v>
      </c>
      <c r="C5" s="132" t="s">
        <v>119</v>
      </c>
      <c r="D5" s="122">
        <v>43943</v>
      </c>
      <c r="E5" s="134" t="s">
        <v>123</v>
      </c>
    </row>
    <row r="6" spans="1:5" ht="51.75" customHeight="1">
      <c r="A6" s="127" t="s">
        <v>11</v>
      </c>
      <c r="B6" s="81" t="s">
        <v>113</v>
      </c>
      <c r="C6" s="75"/>
      <c r="D6" s="122">
        <v>43941</v>
      </c>
      <c r="E6" s="130" t="s">
        <v>85</v>
      </c>
    </row>
    <row r="7" spans="1:5" ht="51.75" customHeight="1">
      <c r="A7" s="136" t="s">
        <v>92</v>
      </c>
      <c r="B7" s="81" t="s">
        <v>129</v>
      </c>
      <c r="C7" s="75"/>
      <c r="D7" s="81" t="s">
        <v>130</v>
      </c>
      <c r="E7" s="130" t="s">
        <v>85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hyperlinks>
    <hyperlink ref="C5" r:id="rId1"/>
    <hyperlink ref="E5" r:id="rId2"/>
  </hyperlinks>
  <pageMargins left="0.7" right="0.7" top="0.75" bottom="0.75" header="0" footer="0"/>
  <pageSetup paperSize="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0.5703125" customWidth="1"/>
    <col min="2" max="2" width="42.42578125" customWidth="1"/>
    <col min="3" max="3" width="42.140625" customWidth="1"/>
    <col min="4" max="4" width="39.42578125" customWidth="1"/>
    <col min="5" max="5" width="41.5703125" customWidth="1"/>
    <col min="6" max="6" width="14.42578125" customWidth="1"/>
  </cols>
  <sheetData>
    <row r="1" spans="1:5" ht="53.25" customHeight="1">
      <c r="A1" s="116" t="s">
        <v>0</v>
      </c>
      <c r="B1" s="117" t="s">
        <v>2</v>
      </c>
      <c r="C1" s="119" t="s">
        <v>3</v>
      </c>
      <c r="D1" s="121" t="s">
        <v>4</v>
      </c>
      <c r="E1" s="123" t="s">
        <v>5</v>
      </c>
    </row>
    <row r="2" spans="1:5" ht="39.75" customHeight="1">
      <c r="A2" s="116" t="s">
        <v>16</v>
      </c>
      <c r="B2" s="90" t="s">
        <v>113</v>
      </c>
      <c r="C2" s="125"/>
      <c r="D2" s="126">
        <v>43941</v>
      </c>
      <c r="E2" s="14" t="s">
        <v>114</v>
      </c>
    </row>
    <row r="3" spans="1:5" ht="113.25" customHeight="1">
      <c r="A3" s="128" t="s">
        <v>33</v>
      </c>
      <c r="B3" s="56" t="s">
        <v>116</v>
      </c>
      <c r="C3" s="131"/>
      <c r="D3" s="75"/>
      <c r="E3" s="11"/>
    </row>
    <row r="4" spans="1:5" ht="63.75" customHeight="1">
      <c r="A4" s="128" t="s">
        <v>120</v>
      </c>
      <c r="B4" s="90" t="s">
        <v>121</v>
      </c>
      <c r="C4" s="133" t="s">
        <v>122</v>
      </c>
      <c r="D4" s="81" t="s">
        <v>124</v>
      </c>
      <c r="E4" s="14" t="s">
        <v>85</v>
      </c>
    </row>
    <row r="5" spans="1:5" ht="66" customHeight="1">
      <c r="A5" s="128" t="s">
        <v>11</v>
      </c>
      <c r="B5" s="90" t="s">
        <v>125</v>
      </c>
      <c r="C5" s="56" t="s">
        <v>126</v>
      </c>
      <c r="D5" s="81" t="s">
        <v>127</v>
      </c>
      <c r="E5" s="14" t="s">
        <v>128</v>
      </c>
    </row>
    <row r="6" spans="1:5" ht="81" customHeight="1">
      <c r="A6" s="117" t="s">
        <v>117</v>
      </c>
      <c r="B6" s="135" t="s">
        <v>118</v>
      </c>
      <c r="C6" s="133" t="s">
        <v>119</v>
      </c>
      <c r="D6" s="122">
        <v>43941</v>
      </c>
      <c r="E6" s="137" t="s">
        <v>123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6" r:id="rId2"/>
    <hyperlink ref="E6" r:id="rId3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40.42578125" customWidth="1"/>
    <col min="5" max="5" width="40.140625" customWidth="1"/>
    <col min="6" max="6" width="14.42578125" customWidth="1"/>
  </cols>
  <sheetData>
    <row r="1" spans="1:5" ht="57.75" customHeight="1">
      <c r="A1" s="138" t="s">
        <v>0</v>
      </c>
      <c r="B1" s="23" t="s">
        <v>2</v>
      </c>
      <c r="C1" s="22" t="s">
        <v>3</v>
      </c>
      <c r="D1" s="24" t="s">
        <v>4</v>
      </c>
      <c r="E1" s="25" t="s">
        <v>5</v>
      </c>
    </row>
    <row r="2" spans="1:5" ht="51" customHeight="1">
      <c r="A2" s="139" t="s">
        <v>33</v>
      </c>
      <c r="B2" s="32" t="s">
        <v>131</v>
      </c>
      <c r="C2" s="140"/>
      <c r="D2" s="37"/>
      <c r="E2" s="37"/>
    </row>
    <row r="3" spans="1:5" ht="52.5" customHeight="1">
      <c r="A3" s="141" t="s">
        <v>11</v>
      </c>
      <c r="B3" s="142" t="s">
        <v>132</v>
      </c>
      <c r="C3" s="143"/>
      <c r="D3" s="144" t="s">
        <v>133</v>
      </c>
      <c r="E3" s="145" t="s">
        <v>128</v>
      </c>
    </row>
    <row r="4" spans="1:5" ht="62.25" customHeight="1">
      <c r="A4" s="141" t="s">
        <v>16</v>
      </c>
      <c r="B4" s="146" t="s">
        <v>113</v>
      </c>
      <c r="C4" s="143"/>
      <c r="D4" s="147">
        <v>43941</v>
      </c>
      <c r="E4" s="145" t="s">
        <v>134</v>
      </c>
    </row>
    <row r="5" spans="1:5" ht="90" customHeight="1">
      <c r="A5" s="139" t="s">
        <v>117</v>
      </c>
      <c r="B5" s="148" t="s">
        <v>118</v>
      </c>
      <c r="C5" s="133" t="s">
        <v>119</v>
      </c>
      <c r="D5" s="149">
        <v>43942</v>
      </c>
      <c r="E5" s="150" t="s">
        <v>123</v>
      </c>
    </row>
    <row r="6" spans="1:5" ht="82.5" customHeight="1">
      <c r="A6" s="139" t="s">
        <v>87</v>
      </c>
      <c r="B6" s="14" t="s">
        <v>135</v>
      </c>
      <c r="C6" s="151"/>
      <c r="D6" s="37"/>
      <c r="E6" s="37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5" r:id="rId1"/>
    <hyperlink ref="E5" r:id="rId2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4" customWidth="1"/>
    <col min="2" max="2" width="41.42578125" customWidth="1"/>
    <col min="3" max="3" width="47" customWidth="1"/>
    <col min="4" max="4" width="40.7109375" customWidth="1"/>
    <col min="5" max="5" width="38.140625" customWidth="1"/>
  </cols>
  <sheetData>
    <row r="1" spans="1:5" ht="53.25" customHeight="1">
      <c r="A1" s="1" t="s">
        <v>0</v>
      </c>
      <c r="B1" s="78" t="s">
        <v>2</v>
      </c>
      <c r="C1" s="1" t="s">
        <v>3</v>
      </c>
      <c r="D1" s="6" t="s">
        <v>4</v>
      </c>
      <c r="E1" s="8" t="s">
        <v>5</v>
      </c>
    </row>
    <row r="2" spans="1:5" ht="52.5" customHeight="1">
      <c r="A2" s="44" t="s">
        <v>92</v>
      </c>
      <c r="B2" s="81" t="s">
        <v>136</v>
      </c>
      <c r="C2" s="81" t="s">
        <v>84</v>
      </c>
      <c r="D2" s="81" t="s">
        <v>137</v>
      </c>
      <c r="E2" s="51" t="s">
        <v>85</v>
      </c>
    </row>
    <row r="3" spans="1:5" ht="56.25" customHeight="1">
      <c r="A3" s="44" t="s">
        <v>120</v>
      </c>
      <c r="B3" s="56" t="s">
        <v>138</v>
      </c>
      <c r="C3" s="133" t="s">
        <v>139</v>
      </c>
      <c r="D3" s="81" t="s">
        <v>140</v>
      </c>
      <c r="E3" s="153" t="s">
        <v>85</v>
      </c>
    </row>
    <row r="4" spans="1:5" ht="132" customHeight="1">
      <c r="A4" s="44" t="s">
        <v>41</v>
      </c>
      <c r="B4" s="81" t="s">
        <v>141</v>
      </c>
      <c r="C4" s="125"/>
      <c r="D4" s="157">
        <v>43945</v>
      </c>
      <c r="E4" s="158"/>
    </row>
    <row r="5" spans="1:5" ht="54" customHeight="1">
      <c r="A5" s="44" t="s">
        <v>142</v>
      </c>
      <c r="B5" s="81" t="s">
        <v>143</v>
      </c>
      <c r="C5" s="81" t="s">
        <v>144</v>
      </c>
      <c r="D5" s="81" t="s">
        <v>145</v>
      </c>
      <c r="E5" s="51" t="s">
        <v>146</v>
      </c>
    </row>
    <row r="6" spans="1:5" ht="70.5" customHeight="1">
      <c r="A6" s="160" t="s">
        <v>148</v>
      </c>
      <c r="B6" s="81" t="s">
        <v>149</v>
      </c>
      <c r="C6" s="161"/>
      <c r="D6" s="161"/>
      <c r="E6" s="161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3" r:id="rId1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/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4" width="37.5703125" customWidth="1"/>
    <col min="5" max="5" width="46.28515625" customWidth="1"/>
    <col min="6" max="6" width="14.42578125" customWidth="1"/>
  </cols>
  <sheetData>
    <row r="1" spans="1:25" ht="46.5" customHeight="1">
      <c r="A1" s="138" t="s">
        <v>0</v>
      </c>
      <c r="B1" s="152" t="s">
        <v>2</v>
      </c>
      <c r="C1" s="138" t="s">
        <v>3</v>
      </c>
      <c r="D1" s="154" t="s">
        <v>4</v>
      </c>
      <c r="E1" s="155" t="s">
        <v>5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77.25" customHeight="1">
      <c r="A2" s="159" t="s">
        <v>92</v>
      </c>
      <c r="B2" s="14" t="s">
        <v>147</v>
      </c>
      <c r="C2" s="32" t="s">
        <v>84</v>
      </c>
      <c r="D2" s="14" t="s">
        <v>137</v>
      </c>
      <c r="E2" s="14" t="s">
        <v>85</v>
      </c>
    </row>
    <row r="3" spans="1:25" ht="71.25" customHeight="1">
      <c r="A3" s="159" t="s">
        <v>41</v>
      </c>
      <c r="B3" s="14" t="s">
        <v>150</v>
      </c>
      <c r="C3" s="162"/>
      <c r="D3" s="163">
        <v>43945</v>
      </c>
      <c r="E3" s="162"/>
    </row>
    <row r="4" spans="1:25" ht="42" customHeight="1">
      <c r="A4" s="232" t="s">
        <v>151</v>
      </c>
      <c r="B4" s="164" t="s">
        <v>152</v>
      </c>
      <c r="C4" s="165"/>
      <c r="D4" s="166" t="s">
        <v>153</v>
      </c>
      <c r="E4" s="162"/>
    </row>
    <row r="5" spans="1:25" ht="34.5" customHeight="1">
      <c r="A5" s="227"/>
      <c r="B5" s="167" t="s">
        <v>154</v>
      </c>
      <c r="C5" s="168" t="e">
        <f>HYPERLINK("https://yandex.ru/video/preview?filmId=8779779259199901938&amp;from=tabbar&amp;text=%D0%BF%D0%BE%D0%BB%D0%BD%D0%BE%D0%B5+%D0%B2%D0%BD%D1%83%D1%82%D1%80%D0%B5%D0%BD%D0%BD%D0%B5%D0%B5+%D0%BE%D1%82%D1%80%D0%B0%D0%B6%D0%B5%D0%BD%D0%B8%D0%B5+%D1%81%D0%B2%D0%B5%D1%82%D"&amp;"0%B0","Интересное видео по теме ""Полное внутреннее отражение""")</f>
        <v>#VALUE!</v>
      </c>
      <c r="D5" s="169"/>
      <c r="E5" s="169"/>
    </row>
    <row r="6" spans="1:25" ht="58.5" customHeight="1">
      <c r="A6" s="159" t="s">
        <v>120</v>
      </c>
      <c r="B6" s="170" t="s">
        <v>138</v>
      </c>
      <c r="C6" s="171" t="s">
        <v>139</v>
      </c>
      <c r="D6" s="172" t="s">
        <v>140</v>
      </c>
      <c r="E6" s="172" t="s">
        <v>85</v>
      </c>
    </row>
    <row r="7" spans="1:25" ht="80.25" customHeight="1">
      <c r="A7" s="159" t="s">
        <v>87</v>
      </c>
      <c r="B7" s="32" t="s">
        <v>155</v>
      </c>
      <c r="C7" s="11"/>
      <c r="D7" s="14" t="s">
        <v>36</v>
      </c>
      <c r="E7" s="14" t="s">
        <v>91</v>
      </c>
    </row>
    <row r="8" spans="1:25" ht="15.75" customHeight="1"/>
    <row r="9" spans="1:25" ht="15.75" customHeight="1"/>
    <row r="10" spans="1:25" ht="15.75" customHeight="1"/>
    <row r="11" spans="1:25" ht="15.75" customHeight="1"/>
    <row r="12" spans="1:25" ht="15.75" customHeight="1"/>
    <row r="13" spans="1:25" ht="15.75" customHeight="1"/>
    <row r="14" spans="1:25" ht="15.75" customHeight="1"/>
    <row r="15" spans="1:25" ht="15.75" customHeight="1"/>
    <row r="16" spans="1:2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4:A5"/>
  </mergeCells>
  <hyperlinks>
    <hyperlink ref="C6" r:id="rId1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9"/>
  <sheetViews>
    <sheetView workbookViewId="0"/>
  </sheetViews>
  <sheetFormatPr defaultColWidth="14.42578125" defaultRowHeight="15" customHeight="1"/>
  <cols>
    <col min="1" max="1" width="25.28515625" customWidth="1"/>
    <col min="2" max="2" width="37.42578125" customWidth="1"/>
    <col min="3" max="3" width="47.140625" customWidth="1"/>
    <col min="4" max="4" width="35.85546875" customWidth="1"/>
    <col min="5" max="5" width="42.28515625" customWidth="1"/>
    <col min="6" max="6" width="14.42578125" customWidth="1"/>
  </cols>
  <sheetData>
    <row r="1" spans="1:5" ht="64.5" customHeight="1">
      <c r="A1" s="138" t="s">
        <v>0</v>
      </c>
      <c r="B1" s="173" t="s">
        <v>2</v>
      </c>
      <c r="C1" s="138" t="s">
        <v>3</v>
      </c>
      <c r="D1" s="154" t="s">
        <v>4</v>
      </c>
      <c r="E1" s="174" t="s">
        <v>5</v>
      </c>
    </row>
    <row r="2" spans="1:5" ht="38.25" customHeight="1">
      <c r="A2" s="175" t="s">
        <v>156</v>
      </c>
      <c r="B2" s="14" t="s">
        <v>157</v>
      </c>
      <c r="C2" s="176" t="s">
        <v>158</v>
      </c>
      <c r="D2" s="12">
        <v>43938</v>
      </c>
      <c r="E2" s="88" t="s">
        <v>78</v>
      </c>
    </row>
    <row r="3" spans="1:5" ht="90.75" customHeight="1">
      <c r="A3" s="175" t="s">
        <v>33</v>
      </c>
      <c r="B3" s="14" t="s">
        <v>159</v>
      </c>
      <c r="C3" s="11"/>
      <c r="D3" s="177">
        <v>43943</v>
      </c>
      <c r="E3" s="14" t="s">
        <v>160</v>
      </c>
    </row>
    <row r="4" spans="1:5" ht="76.5" customHeight="1">
      <c r="A4" s="175" t="s">
        <v>87</v>
      </c>
      <c r="B4" s="14" t="s">
        <v>161</v>
      </c>
      <c r="C4" s="99" t="s">
        <v>89</v>
      </c>
      <c r="D4" s="14" t="s">
        <v>36</v>
      </c>
      <c r="E4" s="178" t="s">
        <v>91</v>
      </c>
    </row>
    <row r="5" spans="1:5" ht="62.25" customHeight="1">
      <c r="A5" s="159" t="s">
        <v>41</v>
      </c>
      <c r="B5" s="14" t="s">
        <v>162</v>
      </c>
      <c r="C5" s="16"/>
      <c r="D5" s="12">
        <v>43945</v>
      </c>
      <c r="E5" s="11"/>
    </row>
    <row r="6" spans="1:5" ht="104.25" customHeight="1">
      <c r="A6" s="159" t="s">
        <v>92</v>
      </c>
      <c r="B6" s="179" t="s">
        <v>163</v>
      </c>
      <c r="C6" s="16"/>
      <c r="D6" s="14" t="s">
        <v>164</v>
      </c>
      <c r="E6" s="14" t="s">
        <v>165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2" r:id="rId1"/>
    <hyperlink ref="E2" r:id="rId2"/>
    <hyperlink ref="C4" r:id="rId3"/>
  </hyperlink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workbookViewId="0"/>
  </sheetViews>
  <sheetFormatPr defaultColWidth="14.42578125" defaultRowHeight="15" customHeight="1"/>
  <cols>
    <col min="1" max="1" width="21.140625" customWidth="1"/>
    <col min="2" max="2" width="44.140625" customWidth="1"/>
    <col min="3" max="3" width="54.42578125" customWidth="1"/>
    <col min="4" max="4" width="37.5703125" customWidth="1"/>
    <col min="5" max="5" width="39.5703125" customWidth="1"/>
    <col min="6" max="6" width="14.42578125" customWidth="1"/>
  </cols>
  <sheetData>
    <row r="1" spans="1:5" ht="60.75" customHeight="1">
      <c r="A1" s="180" t="s">
        <v>0</v>
      </c>
      <c r="B1" s="181" t="s">
        <v>2</v>
      </c>
      <c r="C1" s="180" t="s">
        <v>3</v>
      </c>
      <c r="D1" s="182" t="s">
        <v>4</v>
      </c>
      <c r="E1" s="180" t="s">
        <v>5</v>
      </c>
    </row>
    <row r="2" spans="1:5" ht="72" customHeight="1">
      <c r="A2" s="183" t="s">
        <v>92</v>
      </c>
      <c r="B2" s="184" t="s">
        <v>166</v>
      </c>
      <c r="C2" s="75"/>
      <c r="D2" s="75"/>
      <c r="E2" s="75"/>
    </row>
    <row r="3" spans="1:5" ht="67.5" customHeight="1">
      <c r="A3" s="183" t="s">
        <v>33</v>
      </c>
      <c r="B3" s="81" t="s">
        <v>167</v>
      </c>
      <c r="C3" s="75"/>
      <c r="D3" s="185">
        <v>43943</v>
      </c>
      <c r="E3" s="186" t="s">
        <v>160</v>
      </c>
    </row>
    <row r="4" spans="1:5" ht="86.25" customHeight="1">
      <c r="A4" s="183" t="s">
        <v>156</v>
      </c>
      <c r="B4" s="56" t="s">
        <v>157</v>
      </c>
      <c r="C4" s="187" t="s">
        <v>158</v>
      </c>
      <c r="D4" s="157">
        <v>43938</v>
      </c>
      <c r="E4" s="188" t="s">
        <v>78</v>
      </c>
    </row>
    <row r="5" spans="1:5" ht="35.25" customHeight="1">
      <c r="A5" s="183" t="s">
        <v>41</v>
      </c>
      <c r="B5" s="90" t="s">
        <v>170</v>
      </c>
      <c r="C5" s="125"/>
      <c r="D5" s="157">
        <v>43945</v>
      </c>
      <c r="E5" s="75"/>
    </row>
    <row r="6" spans="1:5" ht="62.25" customHeight="1">
      <c r="A6" s="183" t="s">
        <v>171</v>
      </c>
      <c r="B6" s="190" t="s">
        <v>172</v>
      </c>
      <c r="C6" s="133" t="s">
        <v>174</v>
      </c>
      <c r="D6" s="192">
        <v>43944</v>
      </c>
      <c r="E6" s="194" t="s">
        <v>176</v>
      </c>
    </row>
    <row r="7" spans="1:5" ht="15.75" customHeight="1">
      <c r="B7" s="197"/>
    </row>
    <row r="8" spans="1:5" ht="15.75" customHeight="1">
      <c r="B8" s="198"/>
    </row>
    <row r="9" spans="1:5" ht="15.75" customHeight="1"/>
    <row r="10" spans="1:5" ht="15.75" customHeight="1"/>
    <row r="11" spans="1:5" ht="15.75" customHeight="1"/>
    <row r="12" spans="1:5" ht="15.75" customHeight="1">
      <c r="C12" s="199"/>
    </row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C4" r:id="rId1"/>
    <hyperlink ref="E4" r:id="rId2"/>
    <hyperlink ref="C6" r:id="rId3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1"/>
  <sheetViews>
    <sheetView workbookViewId="0"/>
  </sheetViews>
  <sheetFormatPr defaultColWidth="14.42578125" defaultRowHeight="15" customHeight="1"/>
  <cols>
    <col min="1" max="1" width="22.28515625" customWidth="1"/>
    <col min="2" max="2" width="39.42578125" customWidth="1"/>
    <col min="3" max="3" width="54.7109375" customWidth="1"/>
    <col min="4" max="4" width="39.85546875" customWidth="1"/>
    <col min="5" max="5" width="45.85546875" customWidth="1"/>
    <col min="6" max="6" width="14.42578125" customWidth="1"/>
  </cols>
  <sheetData>
    <row r="1" spans="1:5" ht="49.5" customHeight="1">
      <c r="A1" s="1" t="s">
        <v>0</v>
      </c>
      <c r="B1" s="78" t="s">
        <v>2</v>
      </c>
      <c r="C1" s="1" t="s">
        <v>3</v>
      </c>
      <c r="D1" s="6" t="s">
        <v>4</v>
      </c>
      <c r="E1" s="8" t="s">
        <v>5</v>
      </c>
    </row>
    <row r="2" spans="1:5" ht="48" customHeight="1">
      <c r="A2" s="13" t="s">
        <v>33</v>
      </c>
      <c r="B2" s="166" t="s">
        <v>168</v>
      </c>
      <c r="C2" s="189"/>
      <c r="D2" s="166" t="s">
        <v>169</v>
      </c>
      <c r="E2" s="162" t="s">
        <v>62</v>
      </c>
    </row>
    <row r="3" spans="1:5" ht="29.25" customHeight="1">
      <c r="A3" s="233" t="s">
        <v>151</v>
      </c>
      <c r="B3" s="191" t="s">
        <v>173</v>
      </c>
      <c r="C3" s="189"/>
      <c r="D3" s="162"/>
      <c r="E3" s="162"/>
    </row>
    <row r="4" spans="1:5" ht="42.75" customHeight="1">
      <c r="A4" s="234"/>
      <c r="B4" s="193" t="s">
        <v>175</v>
      </c>
      <c r="C4" s="195"/>
      <c r="D4" s="196" t="s">
        <v>177</v>
      </c>
      <c r="E4" s="200" t="s">
        <v>178</v>
      </c>
    </row>
    <row r="5" spans="1:5" ht="44.25" customHeight="1">
      <c r="A5" s="235"/>
      <c r="B5" s="201" t="s">
        <v>179</v>
      </c>
      <c r="C5" s="202" t="str">
        <f>HYPERLINK("https://pencup.ru/test/945","Тест")</f>
        <v>Тест</v>
      </c>
      <c r="D5" s="203" t="s">
        <v>180</v>
      </c>
      <c r="E5" s="204" t="s">
        <v>178</v>
      </c>
    </row>
    <row r="6" spans="1:5" ht="62.25" customHeight="1">
      <c r="A6" s="13" t="s">
        <v>110</v>
      </c>
      <c r="B6" s="172" t="s">
        <v>181</v>
      </c>
      <c r="C6" s="172" t="s">
        <v>182</v>
      </c>
      <c r="D6" s="172" t="s">
        <v>183</v>
      </c>
      <c r="E6" s="169"/>
    </row>
    <row r="7" spans="1:5" ht="65.25" customHeight="1">
      <c r="A7" s="13" t="s">
        <v>120</v>
      </c>
      <c r="B7" s="178" t="s">
        <v>184</v>
      </c>
      <c r="C7" s="58" t="s">
        <v>185</v>
      </c>
      <c r="D7" s="14" t="s">
        <v>124</v>
      </c>
      <c r="E7" s="178" t="s">
        <v>85</v>
      </c>
    </row>
    <row r="8" spans="1:5" ht="60.75" customHeight="1">
      <c r="A8" s="13" t="s">
        <v>156</v>
      </c>
      <c r="B8" s="205" t="s">
        <v>186</v>
      </c>
      <c r="C8" s="14" t="s">
        <v>187</v>
      </c>
      <c r="D8" s="11"/>
      <c r="E8" s="88" t="s">
        <v>78</v>
      </c>
    </row>
    <row r="9" spans="1:5" ht="45" customHeight="1">
      <c r="A9" s="13" t="s">
        <v>92</v>
      </c>
      <c r="B9" s="111" t="s">
        <v>188</v>
      </c>
      <c r="C9" s="16"/>
      <c r="D9" s="12">
        <v>43942</v>
      </c>
      <c r="E9" s="14" t="s">
        <v>189</v>
      </c>
    </row>
    <row r="10" spans="1:5" ht="15.75" customHeight="1"/>
    <row r="11" spans="1:5" ht="15.75" customHeight="1"/>
    <row r="12" spans="1:5" ht="15.75" customHeight="1"/>
    <row r="13" spans="1:5" ht="15.75" customHeight="1">
      <c r="D13" s="206"/>
    </row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3:A5"/>
  </mergeCells>
  <hyperlinks>
    <hyperlink ref="E4" r:id="rId1"/>
    <hyperlink ref="E5" r:id="rId2"/>
    <hyperlink ref="C7" r:id="rId3"/>
    <hyperlink ref="E8" r:id="rId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0.28515625" customWidth="1"/>
    <col min="2" max="2" width="37.7109375" customWidth="1"/>
    <col min="3" max="3" width="46.140625" customWidth="1"/>
    <col min="4" max="4" width="38.85546875" customWidth="1"/>
    <col min="5" max="5" width="38" customWidth="1"/>
    <col min="6" max="6" width="14.42578125" customWidth="1"/>
  </cols>
  <sheetData>
    <row r="1" spans="1:5" ht="44.25" customHeight="1">
      <c r="A1" s="1" t="s">
        <v>0</v>
      </c>
      <c r="B1" s="3" t="s">
        <v>2</v>
      </c>
      <c r="C1" s="1" t="s">
        <v>3</v>
      </c>
      <c r="D1" s="6" t="s">
        <v>4</v>
      </c>
      <c r="E1" s="8" t="s">
        <v>5</v>
      </c>
    </row>
    <row r="2" spans="1:5" ht="28.5" customHeight="1">
      <c r="A2" s="13" t="s">
        <v>8</v>
      </c>
      <c r="B2" s="14" t="s">
        <v>12</v>
      </c>
      <c r="C2" s="16"/>
      <c r="D2" s="17">
        <v>43938</v>
      </c>
      <c r="E2" s="11" t="s">
        <v>14</v>
      </c>
    </row>
    <row r="3" spans="1:5" ht="37.5" customHeight="1">
      <c r="A3" s="18" t="s">
        <v>11</v>
      </c>
      <c r="B3" s="14" t="s">
        <v>15</v>
      </c>
      <c r="C3" s="16"/>
      <c r="D3" s="17">
        <v>43938</v>
      </c>
      <c r="E3" s="11"/>
    </row>
    <row r="4" spans="1:5" ht="42" customHeight="1">
      <c r="A4" s="18" t="s">
        <v>16</v>
      </c>
      <c r="B4" s="14" t="s">
        <v>17</v>
      </c>
      <c r="C4" s="16"/>
      <c r="D4" s="17">
        <v>43941</v>
      </c>
      <c r="E4" s="11"/>
    </row>
    <row r="5" spans="1:5" ht="35.25" customHeight="1">
      <c r="A5" s="13" t="s">
        <v>18</v>
      </c>
      <c r="B5" s="14" t="s">
        <v>19</v>
      </c>
      <c r="C5" s="11"/>
      <c r="D5" s="12">
        <v>43945</v>
      </c>
      <c r="E5" s="11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2"/>
  <sheetViews>
    <sheetView workbookViewId="0"/>
  </sheetViews>
  <sheetFormatPr defaultColWidth="14.42578125" defaultRowHeight="15" customHeight="1"/>
  <cols>
    <col min="1" max="1" width="20.5703125" customWidth="1"/>
    <col min="2" max="2" width="41.28515625" customWidth="1"/>
    <col min="3" max="3" width="47.85546875" customWidth="1"/>
    <col min="4" max="4" width="37.85546875" customWidth="1"/>
    <col min="5" max="5" width="41.5703125" customWidth="1"/>
    <col min="6" max="6" width="14.42578125" customWidth="1"/>
  </cols>
  <sheetData>
    <row r="1" spans="1:5" ht="38.25" customHeight="1">
      <c r="A1" s="207" t="s">
        <v>0</v>
      </c>
      <c r="B1" s="208" t="s">
        <v>2</v>
      </c>
      <c r="C1" s="207" t="s">
        <v>3</v>
      </c>
      <c r="D1" s="209" t="s">
        <v>4</v>
      </c>
      <c r="E1" s="207" t="s">
        <v>5</v>
      </c>
    </row>
    <row r="2" spans="1:5" ht="36" customHeight="1">
      <c r="A2" s="236" t="s">
        <v>151</v>
      </c>
      <c r="B2" s="191" t="s">
        <v>190</v>
      </c>
      <c r="C2" s="162"/>
      <c r="D2" s="189"/>
      <c r="E2" s="162"/>
    </row>
    <row r="3" spans="1:5" ht="36" customHeight="1">
      <c r="A3" s="227"/>
      <c r="B3" s="210" t="s">
        <v>191</v>
      </c>
      <c r="C3" s="168" t="str">
        <f>HYPERLINK("https://yadi.sk/i/zGtx8ZbCLSLpPw","Задачник")</f>
        <v>Задачник</v>
      </c>
      <c r="D3" s="210" t="s">
        <v>192</v>
      </c>
      <c r="E3" s="211" t="s">
        <v>178</v>
      </c>
    </row>
    <row r="4" spans="1:5" ht="39.75" customHeight="1">
      <c r="A4" s="212" t="s">
        <v>87</v>
      </c>
      <c r="B4" s="172" t="s">
        <v>193</v>
      </c>
      <c r="C4" s="213" t="s">
        <v>89</v>
      </c>
      <c r="D4" s="210" t="s">
        <v>194</v>
      </c>
      <c r="E4" s="214" t="s">
        <v>195</v>
      </c>
    </row>
    <row r="5" spans="1:5" ht="36" customHeight="1">
      <c r="A5" s="215" t="s">
        <v>33</v>
      </c>
      <c r="B5" s="109" t="s">
        <v>196</v>
      </c>
      <c r="C5" s="11"/>
      <c r="D5" s="111" t="s">
        <v>197</v>
      </c>
      <c r="E5" s="11"/>
    </row>
    <row r="6" spans="1:5" ht="42" customHeight="1">
      <c r="A6" s="215" t="s">
        <v>156</v>
      </c>
      <c r="B6" s="32" t="s">
        <v>198</v>
      </c>
      <c r="C6" s="63" t="s">
        <v>199</v>
      </c>
      <c r="D6" s="32" t="s">
        <v>194</v>
      </c>
      <c r="E6" s="14" t="s">
        <v>200</v>
      </c>
    </row>
    <row r="7" spans="1:5" ht="45.75" customHeight="1">
      <c r="A7" s="215" t="s">
        <v>110</v>
      </c>
      <c r="B7" s="14" t="s">
        <v>201</v>
      </c>
      <c r="C7" s="63" t="s">
        <v>202</v>
      </c>
      <c r="D7" s="100">
        <v>43939</v>
      </c>
      <c r="E7" s="14" t="s">
        <v>203</v>
      </c>
    </row>
    <row r="8" spans="1:5" ht="35.25" customHeight="1">
      <c r="A8" s="215" t="s">
        <v>117</v>
      </c>
      <c r="B8" s="14" t="s">
        <v>204</v>
      </c>
      <c r="C8" s="16"/>
      <c r="D8" s="219"/>
      <c r="E8" s="11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2:A3"/>
  </mergeCells>
  <hyperlinks>
    <hyperlink ref="E3" r:id="rId1"/>
    <hyperlink ref="C4" r:id="rId2"/>
    <hyperlink ref="C6" r:id="rId3"/>
    <hyperlink ref="C7" r:id="rId4"/>
  </hyperlinks>
  <pageMargins left="0.7" right="0.7" top="0.75" bottom="0.75" header="0" footer="0"/>
  <pageSetup paperSize="8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D7" sqref="D7"/>
    </sheetView>
  </sheetViews>
  <sheetFormatPr defaultColWidth="14.42578125" defaultRowHeight="15" customHeight="1"/>
  <cols>
    <col min="1" max="1" width="24.140625" customWidth="1"/>
    <col min="2" max="2" width="36" customWidth="1"/>
    <col min="3" max="3" width="47.5703125" customWidth="1"/>
    <col min="4" max="4" width="41.7109375" customWidth="1"/>
    <col min="5" max="5" width="44.140625" customWidth="1"/>
    <col min="6" max="6" width="14.42578125" customWidth="1"/>
  </cols>
  <sheetData>
    <row r="1" spans="1:5" ht="32.25" customHeight="1">
      <c r="A1" s="216" t="s">
        <v>0</v>
      </c>
      <c r="B1" s="242" t="s">
        <v>2</v>
      </c>
      <c r="C1" s="242" t="s">
        <v>3</v>
      </c>
      <c r="D1" s="246" t="s">
        <v>4</v>
      </c>
      <c r="E1" s="247" t="s">
        <v>5</v>
      </c>
    </row>
    <row r="2" spans="1:5" ht="54.75" customHeight="1">
      <c r="A2" s="241" t="s">
        <v>110</v>
      </c>
      <c r="B2" s="243" t="s">
        <v>205</v>
      </c>
      <c r="C2" s="244" t="s">
        <v>206</v>
      </c>
      <c r="D2" s="249">
        <v>43944</v>
      </c>
      <c r="E2" s="248" t="s">
        <v>207</v>
      </c>
    </row>
    <row r="3" spans="1:5" ht="34.5" customHeight="1">
      <c r="A3" s="241" t="s">
        <v>117</v>
      </c>
      <c r="B3" s="245" t="s">
        <v>208</v>
      </c>
      <c r="C3" s="245"/>
      <c r="D3" s="249">
        <v>43943</v>
      </c>
      <c r="E3" s="243" t="s">
        <v>209</v>
      </c>
    </row>
    <row r="4" spans="1:5" ht="36" customHeight="1">
      <c r="A4" s="217" t="s">
        <v>151</v>
      </c>
      <c r="B4" s="238" t="s">
        <v>210</v>
      </c>
      <c r="C4" s="239" t="str">
        <f>HYPERLINK("https://yadi.sk/i/MQBlq8c7Vvo48A","ссылка за задание")</f>
        <v>ссылка за задание</v>
      </c>
      <c r="D4" s="238" t="s">
        <v>192</v>
      </c>
      <c r="E4" s="240" t="s">
        <v>178</v>
      </c>
    </row>
    <row r="5" spans="1:5" ht="41.25" customHeight="1">
      <c r="A5" s="217" t="s">
        <v>211</v>
      </c>
      <c r="B5" s="218" t="s">
        <v>212</v>
      </c>
      <c r="C5" s="223"/>
      <c r="D5" s="218" t="s">
        <v>97</v>
      </c>
      <c r="E5" s="220"/>
    </row>
    <row r="6" spans="1:5" ht="40.5" customHeight="1">
      <c r="A6" s="217" t="s">
        <v>33</v>
      </c>
      <c r="B6" s="224" t="s">
        <v>213</v>
      </c>
      <c r="C6" s="221" t="s">
        <v>214</v>
      </c>
      <c r="D6" s="218" t="s">
        <v>215</v>
      </c>
      <c r="E6" s="222" t="s">
        <v>216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E4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7109375" customWidth="1"/>
    <col min="2" max="2" width="41.140625" customWidth="1"/>
    <col min="3" max="3" width="33.28515625" customWidth="1"/>
    <col min="4" max="4" width="38.28515625" customWidth="1"/>
    <col min="5" max="5" width="49.140625" customWidth="1"/>
    <col min="6" max="6" width="14.42578125" customWidth="1"/>
  </cols>
  <sheetData>
    <row r="1" spans="1:5" ht="56.25" customHeight="1">
      <c r="A1" s="2" t="s">
        <v>0</v>
      </c>
      <c r="B1" s="4" t="s">
        <v>2</v>
      </c>
      <c r="C1" s="2" t="s">
        <v>3</v>
      </c>
      <c r="D1" s="7" t="s">
        <v>4</v>
      </c>
      <c r="E1" s="2" t="s">
        <v>5</v>
      </c>
    </row>
    <row r="2" spans="1:5" ht="33" customHeight="1">
      <c r="A2" s="9" t="s">
        <v>6</v>
      </c>
      <c r="B2" s="10" t="s">
        <v>7</v>
      </c>
      <c r="C2" s="11" t="s">
        <v>9</v>
      </c>
      <c r="D2" s="12">
        <v>43938</v>
      </c>
      <c r="E2" s="11" t="s">
        <v>10</v>
      </c>
    </row>
    <row r="3" spans="1:5" ht="31.5" customHeight="1">
      <c r="A3" s="9" t="s">
        <v>11</v>
      </c>
      <c r="B3" s="15" t="s">
        <v>13</v>
      </c>
      <c r="C3" s="16"/>
      <c r="D3" s="17">
        <v>43938</v>
      </c>
      <c r="E3" s="19" t="s">
        <v>10</v>
      </c>
    </row>
    <row r="4" spans="1:5" ht="52.5" customHeight="1">
      <c r="A4" s="20" t="s">
        <v>20</v>
      </c>
      <c r="B4" s="15" t="s">
        <v>21</v>
      </c>
      <c r="C4" s="16"/>
      <c r="D4" s="17">
        <v>43938</v>
      </c>
      <c r="E4" s="19" t="s">
        <v>10</v>
      </c>
    </row>
    <row r="5" spans="1:5" ht="39.75" customHeight="1">
      <c r="A5" s="21"/>
      <c r="B5" s="15"/>
      <c r="C5" s="11"/>
      <c r="D5" s="11"/>
      <c r="E5" s="11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42578125" customWidth="1"/>
    <col min="2" max="2" width="41.5703125" customWidth="1"/>
    <col min="3" max="3" width="51.7109375" customWidth="1"/>
    <col min="4" max="4" width="41.140625" customWidth="1"/>
    <col min="5" max="5" width="47.85546875" customWidth="1"/>
    <col min="6" max="6" width="14.42578125" customWidth="1"/>
  </cols>
  <sheetData>
    <row r="1" spans="1:5" ht="48.75" customHeight="1">
      <c r="A1" s="22" t="s">
        <v>0</v>
      </c>
      <c r="B1" s="23" t="s">
        <v>2</v>
      </c>
      <c r="C1" s="22" t="s">
        <v>3</v>
      </c>
      <c r="D1" s="24" t="s">
        <v>4</v>
      </c>
      <c r="E1" s="25" t="s">
        <v>5</v>
      </c>
    </row>
    <row r="2" spans="1:5" ht="51.75" customHeight="1">
      <c r="A2" s="26" t="s">
        <v>11</v>
      </c>
      <c r="B2" s="14" t="s">
        <v>22</v>
      </c>
      <c r="C2" s="27"/>
      <c r="D2" s="28">
        <v>43938</v>
      </c>
      <c r="E2" s="11" t="s">
        <v>23</v>
      </c>
    </row>
    <row r="3" spans="1:5" ht="69.75" customHeight="1">
      <c r="A3" s="29" t="s">
        <v>6</v>
      </c>
      <c r="B3" s="14" t="s">
        <v>24</v>
      </c>
      <c r="C3" s="55" t="s">
        <v>25</v>
      </c>
      <c r="D3" s="59">
        <v>43938</v>
      </c>
      <c r="E3" s="60" t="s">
        <v>53</v>
      </c>
    </row>
    <row r="4" spans="1:5" ht="105" customHeight="1">
      <c r="A4" s="61" t="s">
        <v>16</v>
      </c>
      <c r="B4" s="14" t="s">
        <v>57</v>
      </c>
      <c r="C4" s="37"/>
      <c r="D4" s="62">
        <v>43938</v>
      </c>
      <c r="E4" s="60" t="s">
        <v>53</v>
      </c>
    </row>
    <row r="5" spans="1:5" ht="49.5" customHeight="1">
      <c r="A5" s="64" t="s">
        <v>59</v>
      </c>
      <c r="B5" s="32" t="s">
        <v>34</v>
      </c>
      <c r="C5" s="16"/>
      <c r="D5" s="65">
        <v>43938</v>
      </c>
      <c r="E5" s="66" t="s">
        <v>62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1"/>
  <sheetViews>
    <sheetView workbookViewId="0"/>
  </sheetViews>
  <sheetFormatPr defaultColWidth="14.42578125" defaultRowHeight="15" customHeight="1"/>
  <cols>
    <col min="1" max="1" width="25.5703125" customWidth="1"/>
    <col min="2" max="2" width="35.28515625" customWidth="1"/>
    <col min="3" max="3" width="48" customWidth="1"/>
    <col min="4" max="4" width="38" customWidth="1"/>
    <col min="5" max="5" width="43.5703125" customWidth="1"/>
    <col min="6" max="6" width="14.42578125" customWidth="1"/>
  </cols>
  <sheetData>
    <row r="1" spans="1:5" ht="49.5" customHeight="1">
      <c r="A1" s="30" t="s">
        <v>0</v>
      </c>
      <c r="B1" s="31" t="s">
        <v>2</v>
      </c>
      <c r="C1" s="30" t="s">
        <v>3</v>
      </c>
      <c r="D1" s="33" t="s">
        <v>4</v>
      </c>
      <c r="E1" s="34" t="s">
        <v>5</v>
      </c>
    </row>
    <row r="2" spans="1:5" ht="57" customHeight="1">
      <c r="A2" s="35" t="s">
        <v>6</v>
      </c>
      <c r="B2" s="14" t="s">
        <v>28</v>
      </c>
      <c r="C2" s="225" t="s">
        <v>29</v>
      </c>
      <c r="D2" s="36">
        <v>43938</v>
      </c>
      <c r="E2" s="37" t="s">
        <v>30</v>
      </c>
    </row>
    <row r="3" spans="1:5" ht="69" customHeight="1">
      <c r="A3" s="38" t="s">
        <v>31</v>
      </c>
      <c r="B3" s="14" t="s">
        <v>32</v>
      </c>
      <c r="C3" s="226"/>
      <c r="D3" s="36">
        <v>43938</v>
      </c>
      <c r="E3" s="37" t="s">
        <v>30</v>
      </c>
    </row>
    <row r="4" spans="1:5" ht="51.75" customHeight="1">
      <c r="A4" s="35" t="s">
        <v>33</v>
      </c>
      <c r="B4" s="14" t="s">
        <v>34</v>
      </c>
      <c r="C4" s="226"/>
      <c r="D4" s="36">
        <v>43938</v>
      </c>
      <c r="E4" s="37"/>
    </row>
    <row r="5" spans="1:5" ht="53.25" customHeight="1">
      <c r="A5" s="35" t="s">
        <v>16</v>
      </c>
      <c r="B5" s="32" t="s">
        <v>35</v>
      </c>
      <c r="C5" s="226"/>
      <c r="D5" s="39" t="s">
        <v>36</v>
      </c>
      <c r="E5" s="37" t="s">
        <v>30</v>
      </c>
    </row>
    <row r="6" spans="1:5" ht="53.25" customHeight="1">
      <c r="A6" s="35" t="s">
        <v>20</v>
      </c>
      <c r="B6" s="32" t="s">
        <v>37</v>
      </c>
      <c r="C6" s="227"/>
      <c r="D6" s="39" t="s">
        <v>36</v>
      </c>
      <c r="E6" s="37" t="s">
        <v>30</v>
      </c>
    </row>
    <row r="7" spans="1:5" ht="15.75" customHeight="1">
      <c r="A7" s="40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C2:C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6.85546875" customWidth="1"/>
    <col min="2" max="2" width="40.42578125" customWidth="1"/>
    <col min="3" max="3" width="48.28515625" customWidth="1"/>
    <col min="4" max="4" width="36.85546875" customWidth="1"/>
    <col min="5" max="5" width="43.42578125" customWidth="1"/>
    <col min="6" max="6" width="14.42578125" customWidth="1"/>
  </cols>
  <sheetData>
    <row r="1" spans="1:5" ht="39" customHeight="1">
      <c r="A1" s="1" t="s">
        <v>0</v>
      </c>
      <c r="B1" s="3" t="s">
        <v>2</v>
      </c>
      <c r="C1" s="1" t="s">
        <v>3</v>
      </c>
      <c r="D1" s="6" t="s">
        <v>4</v>
      </c>
      <c r="E1" s="8" t="s">
        <v>5</v>
      </c>
    </row>
    <row r="2" spans="1:5" ht="35.25" customHeight="1">
      <c r="A2" s="13" t="s">
        <v>6</v>
      </c>
      <c r="B2" s="32" t="s">
        <v>26</v>
      </c>
      <c r="C2" s="58" t="s">
        <v>27</v>
      </c>
      <c r="D2" s="14" t="s">
        <v>50</v>
      </c>
      <c r="E2" s="19" t="s">
        <v>51</v>
      </c>
    </row>
    <row r="3" spans="1:5" ht="57.75" customHeight="1">
      <c r="A3" s="13" t="s">
        <v>52</v>
      </c>
      <c r="B3" s="32" t="s">
        <v>54</v>
      </c>
      <c r="C3" s="11"/>
      <c r="D3" s="14" t="s">
        <v>55</v>
      </c>
      <c r="E3" s="19" t="s">
        <v>51</v>
      </c>
    </row>
    <row r="4" spans="1:5" ht="42" customHeight="1">
      <c r="A4" s="13" t="s">
        <v>20</v>
      </c>
      <c r="B4" s="32" t="s">
        <v>56</v>
      </c>
      <c r="C4" s="63" t="s">
        <v>58</v>
      </c>
      <c r="D4" s="14" t="s">
        <v>60</v>
      </c>
      <c r="E4" s="19" t="s">
        <v>51</v>
      </c>
    </row>
    <row r="5" spans="1:5" ht="104.25" customHeight="1">
      <c r="A5" s="13" t="s">
        <v>44</v>
      </c>
      <c r="B5" s="14" t="s">
        <v>61</v>
      </c>
      <c r="C5" s="58" t="s">
        <v>46</v>
      </c>
      <c r="D5" s="14" t="s">
        <v>47</v>
      </c>
      <c r="E5" s="14" t="s">
        <v>48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4" r:id="rId2"/>
    <hyperlink ref="C5" r:id="rId3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5"/>
  <sheetViews>
    <sheetView workbookViewId="0"/>
  </sheetViews>
  <sheetFormatPr defaultColWidth="14.42578125" defaultRowHeight="15" customHeight="1"/>
  <cols>
    <col min="1" max="1" width="24.5703125" customWidth="1"/>
    <col min="2" max="2" width="42" customWidth="1"/>
    <col min="3" max="3" width="50" customWidth="1"/>
    <col min="4" max="4" width="42.28515625" customWidth="1"/>
    <col min="5" max="5" width="45.28515625" customWidth="1"/>
    <col min="6" max="6" width="14.42578125" customWidth="1"/>
  </cols>
  <sheetData>
    <row r="1" spans="1:5" ht="15.75" customHeight="1">
      <c r="A1" s="41" t="s">
        <v>0</v>
      </c>
      <c r="B1" s="42" t="s">
        <v>2</v>
      </c>
      <c r="C1" s="41" t="s">
        <v>3</v>
      </c>
      <c r="D1" s="6" t="s">
        <v>4</v>
      </c>
      <c r="E1" s="8" t="s">
        <v>5</v>
      </c>
    </row>
    <row r="2" spans="1:5" ht="38.25" customHeight="1">
      <c r="A2" s="228" t="s">
        <v>38</v>
      </c>
      <c r="B2" s="229" t="s">
        <v>39</v>
      </c>
      <c r="C2" s="43" t="str">
        <f>HYPERLINK("https://www.youtube.com/watch?v=dC-TamSnF7Q&amp;feature=emb_logo","Чехов А.П. ""Белоловый""")</f>
        <v>Чехов А.П. "Белоловый"</v>
      </c>
      <c r="D2" s="230">
        <v>43938</v>
      </c>
      <c r="E2" s="231" t="s">
        <v>40</v>
      </c>
    </row>
    <row r="3" spans="1:5" ht="29.25" customHeight="1">
      <c r="A3" s="226"/>
      <c r="B3" s="226"/>
      <c r="C3" s="43" t="str">
        <f>HYPERLINK("https://ok.ru/video/90525600335","Бальмонт К.Д. ""Снежинка""")</f>
        <v>Бальмонт К.Д. "Снежинка"</v>
      </c>
      <c r="D3" s="226"/>
      <c r="E3" s="226"/>
    </row>
    <row r="4" spans="1:5" ht="28.5" customHeight="1">
      <c r="A4" s="226"/>
      <c r="B4" s="226"/>
      <c r="C4" s="43" t="str">
        <f>HYPERLINK("https://www.youtube.com/watch?v=h7PrDxNuCwc&amp;feature=emb_logo","Бунин И.А. ""Матери""")</f>
        <v>Бунин И.А. "Матери"</v>
      </c>
      <c r="D4" s="226"/>
      <c r="E4" s="226"/>
    </row>
    <row r="5" spans="1:5" ht="36.75" customHeight="1">
      <c r="A5" s="226"/>
      <c r="B5" s="226"/>
      <c r="C5" s="43" t="str">
        <f>HYPERLINK("https://www.youtube.com/watch?v=TvyV-hTYtCE&amp;feature=emb_logo","Брюсов В.Я. ""Детская""")</f>
        <v>Брюсов В.Я. "Детская"</v>
      </c>
      <c r="D5" s="226"/>
      <c r="E5" s="226"/>
    </row>
    <row r="6" spans="1:5" ht="27" customHeight="1">
      <c r="A6" s="226"/>
      <c r="B6" s="226"/>
      <c r="C6" s="43" t="str">
        <f>HYPERLINK("https://www.youtube.com/watch?v=tVTrE73pINY&amp;feature=emb_logo","Блок А.А. ""Снег да снег""")</f>
        <v>Блок А.А. "Снег да снег"</v>
      </c>
      <c r="D6" s="226"/>
      <c r="E6" s="226"/>
    </row>
    <row r="7" spans="1:5" ht="30" customHeight="1">
      <c r="A7" s="227"/>
      <c r="B7" s="227"/>
      <c r="C7" s="43" t="str">
        <f>HYPERLINK("https://www.youtube.com/watch?v=Qn39TzXqiIw&amp;feature=emb_logo","Саша Черный ""Зимою всегда веселей...""")</f>
        <v>Саша Черный "Зимою всегда веселей..."</v>
      </c>
      <c r="D7" s="227"/>
      <c r="E7" s="227"/>
    </row>
    <row r="8" spans="1:5" ht="81.75" customHeight="1">
      <c r="A8" s="44" t="s">
        <v>41</v>
      </c>
      <c r="B8" s="45" t="s">
        <v>42</v>
      </c>
      <c r="C8" s="46" t="str">
        <f>HYPERLINK("https://www.youtube.com/watch?v=tsvJdWc1Sus&amp;feature=emb_logo","""Детский альбом"" П.Чайковский")</f>
        <v>"Детский альбом" П.Чайковский</v>
      </c>
      <c r="D8" s="47">
        <v>43938</v>
      </c>
      <c r="E8" s="48" t="s">
        <v>40</v>
      </c>
    </row>
    <row r="9" spans="1:5" ht="59.25" customHeight="1">
      <c r="A9" s="44" t="s">
        <v>16</v>
      </c>
      <c r="B9" s="49" t="str">
        <f>HYPERLINK("https://drive.google.com/file/d/11dQ-Hp1P1pnXH8GcVuRtslULumicfSif/view?usp=sharing","Самостоятельная работа по теме:""Письменные приемы сложения и вычитания трехзначных чисел""")</f>
        <v>Самостоятельная работа по теме:"Письменные приемы сложения и вычитания трехзначных чисел"</v>
      </c>
      <c r="C9" s="50"/>
      <c r="D9" s="51" t="s">
        <v>43</v>
      </c>
      <c r="E9" s="51" t="s">
        <v>40</v>
      </c>
    </row>
    <row r="10" spans="1:5" ht="103.5" customHeight="1">
      <c r="A10" s="52" t="s">
        <v>44</v>
      </c>
      <c r="B10" s="53" t="s">
        <v>45</v>
      </c>
      <c r="C10" s="54" t="s">
        <v>46</v>
      </c>
      <c r="D10" s="56" t="s">
        <v>47</v>
      </c>
      <c r="E10" s="51" t="s">
        <v>48</v>
      </c>
    </row>
    <row r="11" spans="1:5" ht="148.5" customHeight="1">
      <c r="A11" s="44" t="s">
        <v>33</v>
      </c>
      <c r="B11" s="57" t="s">
        <v>49</v>
      </c>
      <c r="C11" s="50"/>
      <c r="D11" s="51" t="s">
        <v>43</v>
      </c>
      <c r="E11" s="51" t="s">
        <v>40</v>
      </c>
    </row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">
    <mergeCell ref="A2:A7"/>
    <mergeCell ref="B2:B7"/>
    <mergeCell ref="D2:D7"/>
    <mergeCell ref="E2:E7"/>
  </mergeCells>
  <hyperlinks>
    <hyperlink ref="C10" r:id="rId1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4" width="45.5703125" customWidth="1"/>
    <col min="5" max="5" width="41.42578125" customWidth="1"/>
    <col min="6" max="6" width="14.42578125" customWidth="1"/>
  </cols>
  <sheetData>
    <row r="1" spans="1:5" ht="37.5" customHeight="1">
      <c r="A1" s="67" t="s">
        <v>0</v>
      </c>
      <c r="B1" s="68" t="s">
        <v>2</v>
      </c>
      <c r="C1" s="67" t="s">
        <v>3</v>
      </c>
      <c r="D1" s="69" t="s">
        <v>4</v>
      </c>
      <c r="E1" s="70" t="s">
        <v>5</v>
      </c>
    </row>
    <row r="2" spans="1:5" ht="93.75" customHeight="1">
      <c r="A2" s="71" t="s">
        <v>63</v>
      </c>
      <c r="B2" s="72" t="s">
        <v>64</v>
      </c>
      <c r="C2" s="58" t="s">
        <v>65</v>
      </c>
      <c r="D2" s="73">
        <v>43938</v>
      </c>
      <c r="E2" s="75" t="s">
        <v>67</v>
      </c>
    </row>
    <row r="3" spans="1:5" ht="47.25" customHeight="1">
      <c r="A3" s="79" t="s">
        <v>70</v>
      </c>
      <c r="B3" s="81" t="s">
        <v>71</v>
      </c>
      <c r="C3" s="82" t="s">
        <v>72</v>
      </c>
      <c r="D3" s="73">
        <v>43938</v>
      </c>
      <c r="E3" s="85" t="s">
        <v>76</v>
      </c>
    </row>
    <row r="4" spans="1:5" ht="80.25" customHeight="1">
      <c r="A4" s="87" t="s">
        <v>52</v>
      </c>
      <c r="B4" s="76" t="s">
        <v>79</v>
      </c>
      <c r="C4" s="58" t="s">
        <v>80</v>
      </c>
      <c r="D4" s="51" t="s">
        <v>43</v>
      </c>
      <c r="E4" s="90" t="s">
        <v>81</v>
      </c>
    </row>
    <row r="5" spans="1:5" ht="81" customHeight="1">
      <c r="A5" s="87" t="s">
        <v>44</v>
      </c>
      <c r="B5" s="81" t="s">
        <v>68</v>
      </c>
      <c r="C5" s="14" t="s">
        <v>86</v>
      </c>
      <c r="D5" s="32" t="s">
        <v>47</v>
      </c>
      <c r="E5" s="39" t="s">
        <v>48</v>
      </c>
    </row>
    <row r="6" spans="1:5" ht="15.75" customHeight="1">
      <c r="A6" s="97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2" r:id="rId1"/>
    <hyperlink ref="C3" r:id="rId2"/>
    <hyperlink ref="C4" r:id="rId3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3" sqref="A3"/>
    </sheetView>
  </sheetViews>
  <sheetFormatPr defaultColWidth="14.42578125" defaultRowHeight="15" customHeight="1"/>
  <cols>
    <col min="1" max="2" width="39.7109375" customWidth="1"/>
    <col min="3" max="3" width="46.7109375" customWidth="1"/>
    <col min="4" max="4" width="40.42578125" customWidth="1"/>
    <col min="5" max="5" width="46.28515625" customWidth="1"/>
    <col min="6" max="6" width="14.42578125" customWidth="1"/>
  </cols>
  <sheetData>
    <row r="1" spans="1:5" ht="42" customHeight="1">
      <c r="A1" s="30" t="s">
        <v>0</v>
      </c>
      <c r="B1" s="31" t="s">
        <v>2</v>
      </c>
      <c r="C1" s="30" t="s">
        <v>3</v>
      </c>
      <c r="D1" s="33" t="s">
        <v>4</v>
      </c>
      <c r="E1" s="34" t="s">
        <v>5</v>
      </c>
    </row>
    <row r="2" spans="1:5" ht="120" customHeight="1">
      <c r="A2" s="74" t="s">
        <v>66</v>
      </c>
      <c r="B2" s="76" t="s">
        <v>68</v>
      </c>
      <c r="C2" s="80" t="s">
        <v>69</v>
      </c>
      <c r="D2" s="51" t="s">
        <v>73</v>
      </c>
      <c r="E2" s="83" t="str">
        <f>HYPERLINK("mailto:svet.lana.73@list.ru","svet.lana.73@list.ru")</f>
        <v>svet.lana.73@list.ru</v>
      </c>
    </row>
    <row r="3" spans="1:5" ht="61.5" customHeight="1">
      <c r="A3" s="237" t="s">
        <v>77</v>
      </c>
      <c r="B3" s="76" t="s">
        <v>82</v>
      </c>
      <c r="C3" s="92" t="str">
        <f>HYPERLINK("https://www.youtube.com/watch?v=7y6YivVRjy8","https://www.youtube.com/watch?v=7y6YivVRjy8")</f>
        <v>https://www.youtube.com/watch?v=7y6YivVRjy8</v>
      </c>
      <c r="D3" s="94">
        <v>43938</v>
      </c>
      <c r="E3" s="95" t="str">
        <f t="shared" ref="E3:E4" si="0">HYPERLINK("mailto:oksana.volgina@mail.ru","oksana.volgina@mail.ru")</f>
        <v>oksana.volgina@mail.ru</v>
      </c>
    </row>
    <row r="4" spans="1:5" ht="71.25" customHeight="1">
      <c r="A4" s="74" t="s">
        <v>70</v>
      </c>
      <c r="B4" s="98" t="s">
        <v>90</v>
      </c>
      <c r="C4" s="92" t="str">
        <f>HYPERLINK("https://www.youtube.com/watch?time_continue=99&amp;v=XN48wApL4DY&amp;feature=emb_logo","https://www.youtube.com/watch?time_continue=99&amp;v=XN48wApL4DY&amp;feature=emb_logo")</f>
        <v>https://www.youtube.com/watch?time_continue=99&amp;v=XN48wApL4DY&amp;feature=emb_logo</v>
      </c>
      <c r="D4" s="94">
        <v>43938</v>
      </c>
      <c r="E4" s="95" t="str">
        <f t="shared" si="0"/>
        <v>oksana.volgina@mail.ru</v>
      </c>
    </row>
    <row r="5" spans="1:5" ht="93" customHeight="1">
      <c r="A5" s="74" t="s">
        <v>33</v>
      </c>
      <c r="B5" s="76" t="s">
        <v>79</v>
      </c>
      <c r="C5" s="92" t="str">
        <f>HYPERLINK("https://www.youtube.com/watch?v=WAX97LbQfYI","https://www.youtube.com/watch?v=WAX97LbQfYI")</f>
        <v>https://www.youtube.com/watch?v=WAX97LbQfYI</v>
      </c>
      <c r="D5" s="51" t="s">
        <v>43</v>
      </c>
      <c r="E5" s="101"/>
    </row>
    <row r="6" spans="1:5" ht="15.75" customHeight="1"/>
    <row r="7" spans="1:5" ht="15.75" customHeight="1">
      <c r="D7" s="102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2020-04-17T05:33:52Z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